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760" activeTab="1"/>
  </bookViews>
  <sheets>
    <sheet name="Startovní listina" sheetId="1" r:id="rId1"/>
    <sheet name="Celkové pořadí" sheetId="2" r:id="rId2"/>
    <sheet name="Pomoc" sheetId="3" state="hidden" r:id="rId3"/>
  </sheets>
  <definedNames>
    <definedName name="_xlfn.BAHTTEXT" hidden="1">#NAME?</definedName>
    <definedName name="_xlnm.Print_Titles" localSheetId="0">'Startovní listina'!$6:$6</definedName>
    <definedName name="_xlnm.Print_Area" localSheetId="1">'Celkové pořadí'!$A$5:$G$505</definedName>
  </definedNames>
  <calcPr fullCalcOnLoad="1"/>
</workbook>
</file>

<file path=xl/sharedStrings.xml><?xml version="1.0" encoding="utf-8"?>
<sst xmlns="http://schemas.openxmlformats.org/spreadsheetml/2006/main" count="162" uniqueCount="29">
  <si>
    <t>M</t>
  </si>
  <si>
    <t>Ž</t>
  </si>
  <si>
    <t>D</t>
  </si>
  <si>
    <t>M TIR</t>
  </si>
  <si>
    <t>M 50</t>
  </si>
  <si>
    <t>Jméno</t>
  </si>
  <si>
    <t>kategorie</t>
  </si>
  <si>
    <t>výsledný čas</t>
  </si>
  <si>
    <t>Start
číslo</t>
  </si>
  <si>
    <t xml:space="preserve">Startovní listina </t>
  </si>
  <si>
    <t>Celkové
pořadí</t>
  </si>
  <si>
    <t>Kategorie</t>
  </si>
  <si>
    <t>Čas</t>
  </si>
  <si>
    <t>Ztráta</t>
  </si>
  <si>
    <t>Stoklásek Václav</t>
  </si>
  <si>
    <t>Svoboda Roman</t>
  </si>
  <si>
    <t>ČECHY TOUR 2012</t>
  </si>
  <si>
    <t>POŘADÍ</t>
  </si>
  <si>
    <t>x</t>
  </si>
  <si>
    <t>Laitoch David</t>
  </si>
  <si>
    <t>Roháček Pavel</t>
  </si>
  <si>
    <t>Kratochvíla Tomáš</t>
  </si>
  <si>
    <t>Sedlář Pavel</t>
  </si>
  <si>
    <t>Holas Václav</t>
  </si>
  <si>
    <t>Němec Jan</t>
  </si>
  <si>
    <t>Jurečka Otakar</t>
  </si>
  <si>
    <t>Lučan Roman - HERY</t>
  </si>
  <si>
    <t>Pecka Svatopluk</t>
  </si>
  <si>
    <t>Dostál Antonín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</si>
</sst>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1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 horizontal="left"/>
      <protection hidden="1"/>
    </xf>
    <xf numFmtId="0" fontId="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locked="0"/>
    </xf>
    <xf numFmtId="21" fontId="0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21" fontId="24" fillId="0" borderId="0" xfId="46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1" fillId="0" borderId="0" xfId="47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Startovní listin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43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5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1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1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50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2.00390625" style="3" customWidth="1"/>
    <col min="2" max="2" width="37.7109375" style="10" customWidth="1"/>
    <col min="3" max="3" width="11.140625" style="3" customWidth="1"/>
    <col min="4" max="4" width="17.57421875" style="0" customWidth="1"/>
    <col min="9" max="10" width="9.140625" style="0" hidden="1" customWidth="1"/>
    <col min="11" max="11" width="0" style="0" hidden="1" customWidth="1"/>
  </cols>
  <sheetData>
    <row r="2" spans="1:4" ht="15">
      <c r="A2" s="26" t="s">
        <v>9</v>
      </c>
      <c r="B2" s="27"/>
      <c r="C2" s="27"/>
      <c r="D2" s="27"/>
    </row>
    <row r="3" spans="1:4" ht="12.75">
      <c r="A3" s="28" t="s">
        <v>16</v>
      </c>
      <c r="B3" s="29"/>
      <c r="C3" s="29"/>
      <c r="D3" s="29"/>
    </row>
    <row r="4" spans="1:4" ht="12.75">
      <c r="A4" s="30">
        <v>40719</v>
      </c>
      <c r="B4" s="29"/>
      <c r="C4" s="29"/>
      <c r="D4" s="29"/>
    </row>
    <row r="5" spans="1:4" ht="12.75">
      <c r="A5" s="6"/>
      <c r="B5" s="23"/>
      <c r="C5" s="4"/>
      <c r="D5" s="5"/>
    </row>
    <row r="6" spans="1:4" ht="26.25" customHeight="1">
      <c r="A6" s="7" t="s">
        <v>8</v>
      </c>
      <c r="B6" s="8" t="s">
        <v>5</v>
      </c>
      <c r="C6" s="8" t="s">
        <v>6</v>
      </c>
      <c r="D6" s="16" t="s">
        <v>7</v>
      </c>
    </row>
    <row r="7" spans="1:11" ht="12.75">
      <c r="A7" s="17">
        <f>IF(B7&lt;&gt;"",K7,"")</f>
        <v>1</v>
      </c>
      <c r="B7" s="24" t="s">
        <v>14</v>
      </c>
      <c r="C7" s="18" t="s">
        <v>3</v>
      </c>
      <c r="D7" s="19">
        <f>IF(ISNUMBER(VLOOKUP(A7,'Celkové pořadí'!$B$6:$E$505,4,0)),VLOOKUP(A7,'Celkové pořadí'!$B$6:$E$505,4,0),IF(ISTEXT(VLOOKUP(A7,'Celkové pořadí'!$B$6:$E$505,4,0)),VLOOKUP(A7,'Celkové pořadí'!$B$6:$E$505,4,0),""))</f>
        <v>0.07695601851851852</v>
      </c>
      <c r="I7" t="str">
        <f>MID(C7,1,1)</f>
        <v>M</v>
      </c>
      <c r="J7" t="s">
        <v>0</v>
      </c>
      <c r="K7">
        <v>1</v>
      </c>
    </row>
    <row r="8" spans="1:11" ht="12.75">
      <c r="A8" s="17">
        <f>IF(B8&lt;&gt;"",K8,"")</f>
        <v>2</v>
      </c>
      <c r="B8" s="24" t="s">
        <v>19</v>
      </c>
      <c r="C8" s="18" t="s">
        <v>3</v>
      </c>
      <c r="D8" s="19">
        <f>IF(ISNUMBER(VLOOKUP(A8,'Celkové pořadí'!$B$6:$E$505,4,0)),VLOOKUP(A8,'Celkové pořadí'!$B$6:$E$505,4,0),IF(ISTEXT(VLOOKUP(A8,'Celkové pořadí'!$B$6:$E$505,4,0)),VLOOKUP(A8,'Celkové pořadí'!$B$6:$E$505,4,0),""))</f>
      </c>
      <c r="I8" t="str">
        <f aca="true" t="shared" si="0" ref="I8:I71">MID(C8,1,1)</f>
        <v>M</v>
      </c>
      <c r="J8" t="s">
        <v>3</v>
      </c>
      <c r="K8">
        <v>2</v>
      </c>
    </row>
    <row r="9" spans="1:11" ht="12.75">
      <c r="A9" s="17">
        <f aca="true" t="shared" si="1" ref="A9:A72">IF(B9&lt;&gt;"",K9,"")</f>
        <v>3</v>
      </c>
      <c r="B9" s="24" t="s">
        <v>20</v>
      </c>
      <c r="C9" s="18" t="s">
        <v>3</v>
      </c>
      <c r="D9" s="19">
        <f>IF(ISNUMBER(VLOOKUP(A9,'Celkové pořadí'!$B$6:$E$505,4,0)),VLOOKUP(A9,'Celkové pořadí'!$B$6:$E$505,4,0),IF(ISTEXT(VLOOKUP(A9,'Celkové pořadí'!$B$6:$E$505,4,0)),VLOOKUP(A9,'Celkové pořadí'!$B$6:$E$505,4,0),""))</f>
      </c>
      <c r="I9" t="str">
        <f t="shared" si="0"/>
        <v>M</v>
      </c>
      <c r="J9" t="s">
        <v>4</v>
      </c>
      <c r="K9">
        <v>3</v>
      </c>
    </row>
    <row r="10" spans="1:11" ht="12.75">
      <c r="A10" s="17">
        <f t="shared" si="1"/>
        <v>4</v>
      </c>
      <c r="B10" s="24" t="s">
        <v>21</v>
      </c>
      <c r="C10" s="18" t="s">
        <v>3</v>
      </c>
      <c r="D10" s="19">
        <f>IF(ISNUMBER(VLOOKUP(A10,'Celkové pořadí'!$B$6:$E$505,4,0)),VLOOKUP(A10,'Celkové pořadí'!$B$6:$E$505,4,0),IF(ISTEXT(VLOOKUP(A10,'Celkové pořadí'!$B$6:$E$505,4,0)),VLOOKUP(A10,'Celkové pořadí'!$B$6:$E$505,4,0),""))</f>
        <v>0.06923611111111111</v>
      </c>
      <c r="I10" t="str">
        <f t="shared" si="0"/>
        <v>M</v>
      </c>
      <c r="J10" t="s">
        <v>1</v>
      </c>
      <c r="K10">
        <v>4</v>
      </c>
    </row>
    <row r="11" spans="1:11" ht="12.75">
      <c r="A11" s="17">
        <f t="shared" si="1"/>
        <v>5</v>
      </c>
      <c r="B11" s="24" t="s">
        <v>22</v>
      </c>
      <c r="C11" s="18" t="s">
        <v>3</v>
      </c>
      <c r="D11" s="19">
        <f>IF(ISNUMBER(VLOOKUP(A11,'Celkové pořadí'!$B$6:$E$505,4,0)),VLOOKUP(A11,'Celkové pořadí'!$B$6:$E$505,4,0),IF(ISTEXT(VLOOKUP(A11,'Celkové pořadí'!$B$6:$E$505,4,0)),VLOOKUP(A11,'Celkové pořadí'!$B$6:$E$505,4,0),""))</f>
        <v>0.07025462962962963</v>
      </c>
      <c r="I11" t="str">
        <f t="shared" si="0"/>
        <v>M</v>
      </c>
      <c r="J11" t="s">
        <v>2</v>
      </c>
      <c r="K11">
        <v>5</v>
      </c>
    </row>
    <row r="12" spans="1:11" ht="12.75">
      <c r="A12" s="17">
        <f t="shared" si="1"/>
        <v>6</v>
      </c>
      <c r="B12" s="24" t="s">
        <v>23</v>
      </c>
      <c r="C12" s="18" t="s">
        <v>3</v>
      </c>
      <c r="D12" s="19">
        <f>IF(ISNUMBER(VLOOKUP(A12,'Celkové pořadí'!$B$6:$E$505,4,0)),VLOOKUP(A12,'Celkové pořadí'!$B$6:$E$505,4,0),IF(ISTEXT(VLOOKUP(A12,'Celkové pořadí'!$B$6:$E$505,4,0)),VLOOKUP(A12,'Celkové pořadí'!$B$6:$E$505,4,0),""))</f>
        <v>0.06805555555555555</v>
      </c>
      <c r="I12" t="str">
        <f t="shared" si="0"/>
        <v>M</v>
      </c>
      <c r="K12">
        <v>6</v>
      </c>
    </row>
    <row r="13" spans="1:11" ht="12.75">
      <c r="A13" s="17">
        <f t="shared" si="1"/>
        <v>7</v>
      </c>
      <c r="B13" s="24" t="s">
        <v>24</v>
      </c>
      <c r="C13" s="18" t="s">
        <v>3</v>
      </c>
      <c r="D13" s="19">
        <f>IF(ISNUMBER(VLOOKUP(A13,'Celkové pořadí'!$B$6:$E$505,4,0)),VLOOKUP(A13,'Celkové pořadí'!$B$6:$E$505,4,0),IF(ISTEXT(VLOOKUP(A13,'Celkové pořadí'!$B$6:$E$505,4,0)),VLOOKUP(A13,'Celkové pořadí'!$B$6:$E$505,4,0),""))</f>
        <v>0.12847222222222224</v>
      </c>
      <c r="I13" t="str">
        <f t="shared" si="0"/>
        <v>M</v>
      </c>
      <c r="K13">
        <v>7</v>
      </c>
    </row>
    <row r="14" spans="1:11" ht="12.75">
      <c r="A14" s="17">
        <f t="shared" si="1"/>
        <v>8</v>
      </c>
      <c r="B14" s="24" t="s">
        <v>27</v>
      </c>
      <c r="C14" s="18" t="s">
        <v>3</v>
      </c>
      <c r="D14" s="19">
        <f>IF(ISNUMBER(VLOOKUP(A14,'Celkové pořadí'!$B$6:$E$505,4,0)),VLOOKUP(A14,'Celkové pořadí'!$B$6:$E$505,4,0),IF(ISTEXT(VLOOKUP(A14,'Celkové pořadí'!$B$6:$E$505,4,0)),VLOOKUP(A14,'Celkové pořadí'!$B$6:$E$505,4,0),""))</f>
        <v>0.11706018518518518</v>
      </c>
      <c r="I14" t="str">
        <f t="shared" si="0"/>
        <v>M</v>
      </c>
      <c r="K14">
        <v>8</v>
      </c>
    </row>
    <row r="15" spans="1:11" ht="12.75">
      <c r="A15" s="17">
        <f t="shared" si="1"/>
        <v>9</v>
      </c>
      <c r="B15" s="24" t="s">
        <v>28</v>
      </c>
      <c r="C15" s="18" t="s">
        <v>3</v>
      </c>
      <c r="D15" s="19">
        <f>IF(ISNUMBER(VLOOKUP(A15,'Celkové pořadí'!$B$6:$E$505,4,0)),VLOOKUP(A15,'Celkové pořadí'!$B$6:$E$505,4,0),IF(ISTEXT(VLOOKUP(A15,'Celkové pořadí'!$B$6:$E$505,4,0)),VLOOKUP(A15,'Celkové pořadí'!$B$6:$E$505,4,0),""))</f>
        <v>0.07849537037037037</v>
      </c>
      <c r="I15" t="str">
        <f t="shared" si="0"/>
        <v>M</v>
      </c>
      <c r="K15">
        <v>9</v>
      </c>
    </row>
    <row r="16" spans="1:11" ht="12.75">
      <c r="A16" s="17">
        <f t="shared" si="1"/>
        <v>10</v>
      </c>
      <c r="B16" s="24" t="s">
        <v>18</v>
      </c>
      <c r="C16" s="18" t="s">
        <v>3</v>
      </c>
      <c r="D16" s="19">
        <f>IF(ISNUMBER(VLOOKUP(A16,'Celkové pořadí'!$B$6:$E$505,4,0)),VLOOKUP(A16,'Celkové pořadí'!$B$6:$E$505,4,0),IF(ISTEXT(VLOOKUP(A16,'Celkové pořadí'!$B$6:$E$505,4,0)),VLOOKUP(A16,'Celkové pořadí'!$B$6:$E$505,4,0),""))</f>
      </c>
      <c r="I16" t="str">
        <f t="shared" si="0"/>
        <v>M</v>
      </c>
      <c r="K16">
        <v>10</v>
      </c>
    </row>
    <row r="17" spans="1:11" ht="12.75">
      <c r="A17" s="17">
        <f t="shared" si="1"/>
        <v>11</v>
      </c>
      <c r="B17" s="24" t="s">
        <v>18</v>
      </c>
      <c r="C17" s="18" t="s">
        <v>3</v>
      </c>
      <c r="D17" s="19">
        <f>IF(ISNUMBER(VLOOKUP(A17,'Celkové pořadí'!$B$6:$E$505,4,0)),VLOOKUP(A17,'Celkové pořadí'!$B$6:$E$505,4,0),IF(ISTEXT(VLOOKUP(A17,'Celkové pořadí'!$B$6:$E$505,4,0)),VLOOKUP(A17,'Celkové pořadí'!$B$6:$E$505,4,0),""))</f>
      </c>
      <c r="I17" t="str">
        <f t="shared" si="0"/>
        <v>M</v>
      </c>
      <c r="K17">
        <v>11</v>
      </c>
    </row>
    <row r="18" spans="1:11" ht="12.75">
      <c r="A18" s="17">
        <f t="shared" si="1"/>
        <v>12</v>
      </c>
      <c r="B18" s="24" t="s">
        <v>18</v>
      </c>
      <c r="C18" s="18" t="s">
        <v>3</v>
      </c>
      <c r="D18" s="19">
        <f>IF(ISNUMBER(VLOOKUP(A18,'Celkové pořadí'!$B$6:$E$505,4,0)),VLOOKUP(A18,'Celkové pořadí'!$B$6:$E$505,4,0),IF(ISTEXT(VLOOKUP(A18,'Celkové pořadí'!$B$6:$E$505,4,0)),VLOOKUP(A18,'Celkové pořadí'!$B$6:$E$505,4,0),""))</f>
      </c>
      <c r="I18" t="str">
        <f t="shared" si="0"/>
        <v>M</v>
      </c>
      <c r="K18">
        <v>12</v>
      </c>
    </row>
    <row r="19" spans="1:11" ht="12.75">
      <c r="A19" s="17">
        <f t="shared" si="1"/>
        <v>13</v>
      </c>
      <c r="B19" s="24" t="s">
        <v>18</v>
      </c>
      <c r="C19" s="18" t="s">
        <v>3</v>
      </c>
      <c r="D19" s="19">
        <f>IF(ISNUMBER(VLOOKUP(A19,'Celkové pořadí'!$B$6:$E$505,4,0)),VLOOKUP(A19,'Celkové pořadí'!$B$6:$E$505,4,0),IF(ISTEXT(VLOOKUP(A19,'Celkové pořadí'!$B$6:$E$505,4,0)),VLOOKUP(A19,'Celkové pořadí'!$B$6:$E$505,4,0),""))</f>
      </c>
      <c r="I19" t="str">
        <f t="shared" si="0"/>
        <v>M</v>
      </c>
      <c r="K19">
        <v>13</v>
      </c>
    </row>
    <row r="20" spans="1:11" ht="12.75">
      <c r="A20" s="17">
        <f t="shared" si="1"/>
        <v>14</v>
      </c>
      <c r="B20" s="24" t="s">
        <v>18</v>
      </c>
      <c r="C20" s="18" t="s">
        <v>3</v>
      </c>
      <c r="D20" s="19">
        <f>IF(ISNUMBER(VLOOKUP(A20,'Celkové pořadí'!$B$6:$E$505,4,0)),VLOOKUP(A20,'Celkové pořadí'!$B$6:$E$505,4,0),IF(ISTEXT(VLOOKUP(A20,'Celkové pořadí'!$B$6:$E$505,4,0)),VLOOKUP(A20,'Celkové pořadí'!$B$6:$E$505,4,0),""))</f>
      </c>
      <c r="I20" t="str">
        <f t="shared" si="0"/>
        <v>M</v>
      </c>
      <c r="K20">
        <v>14</v>
      </c>
    </row>
    <row r="21" spans="1:11" ht="12.75">
      <c r="A21" s="17">
        <f t="shared" si="1"/>
        <v>15</v>
      </c>
      <c r="B21" s="24" t="s">
        <v>18</v>
      </c>
      <c r="C21" s="18" t="s">
        <v>3</v>
      </c>
      <c r="D21" s="19">
        <f>IF(ISNUMBER(VLOOKUP(A21,'Celkové pořadí'!$B$6:$E$505,4,0)),VLOOKUP(A21,'Celkové pořadí'!$B$6:$E$505,4,0),IF(ISTEXT(VLOOKUP(A21,'Celkové pořadí'!$B$6:$E$505,4,0)),VLOOKUP(A21,'Celkové pořadí'!$B$6:$E$505,4,0),""))</f>
      </c>
      <c r="I21" t="str">
        <f t="shared" si="0"/>
        <v>M</v>
      </c>
      <c r="K21">
        <v>15</v>
      </c>
    </row>
    <row r="22" spans="1:11" ht="12.75">
      <c r="A22" s="17">
        <f t="shared" si="1"/>
        <v>16</v>
      </c>
      <c r="B22" s="24" t="s">
        <v>18</v>
      </c>
      <c r="C22" s="18" t="s">
        <v>3</v>
      </c>
      <c r="D22" s="19">
        <f>IF(ISNUMBER(VLOOKUP(A22,'Celkové pořadí'!$B$6:$E$505,4,0)),VLOOKUP(A22,'Celkové pořadí'!$B$6:$E$505,4,0),IF(ISTEXT(VLOOKUP(A22,'Celkové pořadí'!$B$6:$E$505,4,0)),VLOOKUP(A22,'Celkové pořadí'!$B$6:$E$505,4,0),""))</f>
      </c>
      <c r="I22" t="str">
        <f t="shared" si="0"/>
        <v>M</v>
      </c>
      <c r="K22">
        <v>16</v>
      </c>
    </row>
    <row r="23" spans="1:11" ht="12.75">
      <c r="A23" s="17">
        <f t="shared" si="1"/>
        <v>17</v>
      </c>
      <c r="B23" s="24" t="s">
        <v>18</v>
      </c>
      <c r="C23" s="18" t="s">
        <v>3</v>
      </c>
      <c r="D23" s="19">
        <f>IF(ISNUMBER(VLOOKUP(A23,'Celkové pořadí'!$B$6:$E$505,4,0)),VLOOKUP(A23,'Celkové pořadí'!$B$6:$E$505,4,0),IF(ISTEXT(VLOOKUP(A23,'Celkové pořadí'!$B$6:$E$505,4,0)),VLOOKUP(A23,'Celkové pořadí'!$B$6:$E$505,4,0),""))</f>
      </c>
      <c r="I23" t="str">
        <f t="shared" si="0"/>
        <v>M</v>
      </c>
      <c r="K23">
        <v>17</v>
      </c>
    </row>
    <row r="24" spans="1:11" ht="12.75">
      <c r="A24" s="17">
        <f t="shared" si="1"/>
        <v>18</v>
      </c>
      <c r="B24" s="24" t="s">
        <v>18</v>
      </c>
      <c r="C24" s="18" t="s">
        <v>3</v>
      </c>
      <c r="D24" s="19">
        <f>IF(ISNUMBER(VLOOKUP(A24,'Celkové pořadí'!$B$6:$E$505,4,0)),VLOOKUP(A24,'Celkové pořadí'!$B$6:$E$505,4,0),IF(ISTEXT(VLOOKUP(A24,'Celkové pořadí'!$B$6:$E$505,4,0)),VLOOKUP(A24,'Celkové pořadí'!$B$6:$E$505,4,0),""))</f>
      </c>
      <c r="I24" t="str">
        <f t="shared" si="0"/>
        <v>M</v>
      </c>
      <c r="K24">
        <v>18</v>
      </c>
    </row>
    <row r="25" spans="1:11" ht="14.25">
      <c r="A25" s="17">
        <f t="shared" si="1"/>
        <v>19</v>
      </c>
      <c r="B25" s="25" t="s">
        <v>18</v>
      </c>
      <c r="C25" s="18" t="s">
        <v>3</v>
      </c>
      <c r="D25" s="19">
        <f>IF(ISNUMBER(VLOOKUP(A25,'Celkové pořadí'!$B$6:$E$505,4,0)),VLOOKUP(A25,'Celkové pořadí'!$B$6:$E$505,4,0),IF(ISTEXT(VLOOKUP(A25,'Celkové pořadí'!$B$6:$E$505,4,0)),VLOOKUP(A25,'Celkové pořadí'!$B$6:$E$505,4,0),""))</f>
      </c>
      <c r="I25" t="str">
        <f t="shared" si="0"/>
        <v>M</v>
      </c>
      <c r="K25">
        <v>19</v>
      </c>
    </row>
    <row r="26" spans="1:11" ht="14.25">
      <c r="A26" s="17">
        <f t="shared" si="1"/>
        <v>20</v>
      </c>
      <c r="B26" s="25" t="s">
        <v>18</v>
      </c>
      <c r="C26" s="18" t="s">
        <v>3</v>
      </c>
      <c r="D26" s="19">
        <f>IF(ISNUMBER(VLOOKUP(A26,'Celkové pořadí'!$B$6:$E$505,4,0)),VLOOKUP(A26,'Celkové pořadí'!$B$6:$E$505,4,0),IF(ISTEXT(VLOOKUP(A26,'Celkové pořadí'!$B$6:$E$505,4,0)),VLOOKUP(A26,'Celkové pořadí'!$B$6:$E$505,4,0),""))</f>
      </c>
      <c r="I26" t="str">
        <f t="shared" si="0"/>
        <v>M</v>
      </c>
      <c r="K26">
        <v>20</v>
      </c>
    </row>
    <row r="27" spans="1:11" ht="14.25">
      <c r="A27" s="17">
        <f t="shared" si="1"/>
        <v>21</v>
      </c>
      <c r="B27" s="25" t="s">
        <v>15</v>
      </c>
      <c r="C27" s="18" t="s">
        <v>3</v>
      </c>
      <c r="D27" s="19">
        <f>IF(ISNUMBER(VLOOKUP(A27,'Celkové pořadí'!$B$6:$E$505,4,0)),VLOOKUP(A27,'Celkové pořadí'!$B$6:$E$505,4,0),IF(ISTEXT(VLOOKUP(A27,'Celkové pořadí'!$B$6:$E$505,4,0)),VLOOKUP(A27,'Celkové pořadí'!$B$6:$E$505,4,0),""))</f>
        <v>0.06834490740740741</v>
      </c>
      <c r="I27" t="str">
        <f t="shared" si="0"/>
        <v>M</v>
      </c>
      <c r="K27">
        <v>21</v>
      </c>
    </row>
    <row r="28" spans="1:11" ht="14.25">
      <c r="A28" s="17">
        <f t="shared" si="1"/>
        <v>22</v>
      </c>
      <c r="B28" s="25" t="s">
        <v>18</v>
      </c>
      <c r="C28" s="18" t="s">
        <v>3</v>
      </c>
      <c r="D28" s="19">
        <f>IF(ISNUMBER(VLOOKUP(A28,'Celkové pořadí'!$B$6:$E$505,4,0)),VLOOKUP(A28,'Celkové pořadí'!$B$6:$E$505,4,0),IF(ISTEXT(VLOOKUP(A28,'Celkové pořadí'!$B$6:$E$505,4,0)),VLOOKUP(A28,'Celkové pořadí'!$B$6:$E$505,4,0),""))</f>
      </c>
      <c r="I28" t="str">
        <f t="shared" si="0"/>
        <v>M</v>
      </c>
      <c r="K28">
        <v>22</v>
      </c>
    </row>
    <row r="29" spans="1:11" ht="14.25">
      <c r="A29" s="17">
        <f t="shared" si="1"/>
        <v>23</v>
      </c>
      <c r="B29" s="25" t="s">
        <v>18</v>
      </c>
      <c r="C29" s="18" t="s">
        <v>3</v>
      </c>
      <c r="D29" s="19">
        <f>IF(ISNUMBER(VLOOKUP(A29,'Celkové pořadí'!$B$6:$E$505,4,0)),VLOOKUP(A29,'Celkové pořadí'!$B$6:$E$505,4,0),IF(ISTEXT(VLOOKUP(A29,'Celkové pořadí'!$B$6:$E$505,4,0)),VLOOKUP(A29,'Celkové pořadí'!$B$6:$E$505,4,0),""))</f>
      </c>
      <c r="I29" t="str">
        <f t="shared" si="0"/>
        <v>M</v>
      </c>
      <c r="K29">
        <v>23</v>
      </c>
    </row>
    <row r="30" spans="1:11" ht="14.25">
      <c r="A30" s="17">
        <f t="shared" si="1"/>
        <v>24</v>
      </c>
      <c r="B30" s="25" t="s">
        <v>18</v>
      </c>
      <c r="C30" s="18" t="s">
        <v>3</v>
      </c>
      <c r="D30" s="19">
        <f>IF(ISNUMBER(VLOOKUP(A30,'Celkové pořadí'!$B$6:$E$505,4,0)),VLOOKUP(A30,'Celkové pořadí'!$B$6:$E$505,4,0),IF(ISTEXT(VLOOKUP(A30,'Celkové pořadí'!$B$6:$E$505,4,0)),VLOOKUP(A30,'Celkové pořadí'!$B$6:$E$505,4,0),""))</f>
      </c>
      <c r="I30" t="str">
        <f t="shared" si="0"/>
        <v>M</v>
      </c>
      <c r="K30">
        <v>24</v>
      </c>
    </row>
    <row r="31" spans="1:11" ht="14.25">
      <c r="A31" s="17">
        <f t="shared" si="1"/>
        <v>25</v>
      </c>
      <c r="B31" s="25" t="s">
        <v>18</v>
      </c>
      <c r="C31" s="18" t="s">
        <v>3</v>
      </c>
      <c r="D31" s="19">
        <f>IF(ISNUMBER(VLOOKUP(A31,'Celkové pořadí'!$B$6:$E$505,4,0)),VLOOKUP(A31,'Celkové pořadí'!$B$6:$E$505,4,0),IF(ISTEXT(VLOOKUP(A31,'Celkové pořadí'!$B$6:$E$505,4,0)),VLOOKUP(A31,'Celkové pořadí'!$B$6:$E$505,4,0),""))</f>
      </c>
      <c r="I31" t="str">
        <f t="shared" si="0"/>
        <v>M</v>
      </c>
      <c r="K31">
        <v>25</v>
      </c>
    </row>
    <row r="32" spans="1:11" ht="14.25">
      <c r="A32" s="17">
        <f t="shared" si="1"/>
        <v>26</v>
      </c>
      <c r="B32" s="25" t="s">
        <v>18</v>
      </c>
      <c r="C32" s="18" t="s">
        <v>3</v>
      </c>
      <c r="D32" s="19">
        <f>IF(ISNUMBER(VLOOKUP(A32,'Celkové pořadí'!$B$6:$E$505,4,0)),VLOOKUP(A32,'Celkové pořadí'!$B$6:$E$505,4,0),IF(ISTEXT(VLOOKUP(A32,'Celkové pořadí'!$B$6:$E$505,4,0)),VLOOKUP(A32,'Celkové pořadí'!$B$6:$E$505,4,0),""))</f>
      </c>
      <c r="I32" t="str">
        <f t="shared" si="0"/>
        <v>M</v>
      </c>
      <c r="K32">
        <v>26</v>
      </c>
    </row>
    <row r="33" spans="1:11" ht="14.25">
      <c r="A33" s="17">
        <f t="shared" si="1"/>
        <v>27</v>
      </c>
      <c r="B33" s="25" t="s">
        <v>18</v>
      </c>
      <c r="C33" s="18" t="s">
        <v>3</v>
      </c>
      <c r="D33" s="19">
        <f>IF(ISNUMBER(VLOOKUP(A33,'Celkové pořadí'!$B$6:$E$505,4,0)),VLOOKUP(A33,'Celkové pořadí'!$B$6:$E$505,4,0),IF(ISTEXT(VLOOKUP(A33,'Celkové pořadí'!$B$6:$E$505,4,0)),VLOOKUP(A33,'Celkové pořadí'!$B$6:$E$505,4,0),""))</f>
      </c>
      <c r="I33" t="str">
        <f t="shared" si="0"/>
        <v>M</v>
      </c>
      <c r="K33">
        <v>27</v>
      </c>
    </row>
    <row r="34" spans="1:11" ht="14.25">
      <c r="A34" s="17">
        <f t="shared" si="1"/>
        <v>28</v>
      </c>
      <c r="B34" s="25" t="s">
        <v>18</v>
      </c>
      <c r="C34" s="18" t="s">
        <v>3</v>
      </c>
      <c r="D34" s="19">
        <f>IF(ISNUMBER(VLOOKUP(A34,'Celkové pořadí'!$B$6:$E$505,4,0)),VLOOKUP(A34,'Celkové pořadí'!$B$6:$E$505,4,0),IF(ISTEXT(VLOOKUP(A34,'Celkové pořadí'!$B$6:$E$505,4,0)),VLOOKUP(A34,'Celkové pořadí'!$B$6:$E$505,4,0),""))</f>
      </c>
      <c r="I34" t="str">
        <f t="shared" si="0"/>
        <v>M</v>
      </c>
      <c r="K34">
        <v>28</v>
      </c>
    </row>
    <row r="35" spans="1:11" ht="14.25">
      <c r="A35" s="17">
        <f t="shared" si="1"/>
        <v>29</v>
      </c>
      <c r="B35" s="25" t="s">
        <v>18</v>
      </c>
      <c r="C35" s="18" t="s">
        <v>3</v>
      </c>
      <c r="D35" s="19">
        <f>IF(ISNUMBER(VLOOKUP(A35,'Celkové pořadí'!$B$6:$E$505,4,0)),VLOOKUP(A35,'Celkové pořadí'!$B$6:$E$505,4,0),IF(ISTEXT(VLOOKUP(A35,'Celkové pořadí'!$B$6:$E$505,4,0)),VLOOKUP(A35,'Celkové pořadí'!$B$6:$E$505,4,0),""))</f>
      </c>
      <c r="I35" t="str">
        <f t="shared" si="0"/>
        <v>M</v>
      </c>
      <c r="K35">
        <v>29</v>
      </c>
    </row>
    <row r="36" spans="1:11" ht="14.25">
      <c r="A36" s="17">
        <f t="shared" si="1"/>
        <v>30</v>
      </c>
      <c r="B36" s="25" t="s">
        <v>18</v>
      </c>
      <c r="C36" s="18" t="s">
        <v>3</v>
      </c>
      <c r="D36" s="19">
        <f>IF(ISNUMBER(VLOOKUP(A36,'Celkové pořadí'!$B$6:$E$505,4,0)),VLOOKUP(A36,'Celkové pořadí'!$B$6:$E$505,4,0),IF(ISTEXT(VLOOKUP(A36,'Celkové pořadí'!$B$6:$E$505,4,0)),VLOOKUP(A36,'Celkové pořadí'!$B$6:$E$505,4,0),""))</f>
      </c>
      <c r="I36" t="str">
        <f t="shared" si="0"/>
        <v>M</v>
      </c>
      <c r="K36">
        <v>30</v>
      </c>
    </row>
    <row r="37" spans="1:11" ht="14.25">
      <c r="A37" s="17">
        <f t="shared" si="1"/>
        <v>31</v>
      </c>
      <c r="B37" s="25" t="s">
        <v>18</v>
      </c>
      <c r="C37" s="18" t="s">
        <v>3</v>
      </c>
      <c r="D37" s="19">
        <f>IF(ISNUMBER(VLOOKUP(A37,'Celkové pořadí'!$B$6:$E$505,4,0)),VLOOKUP(A37,'Celkové pořadí'!$B$6:$E$505,4,0),IF(ISTEXT(VLOOKUP(A37,'Celkové pořadí'!$B$6:$E$505,4,0)),VLOOKUP(A37,'Celkové pořadí'!$B$6:$E$505,4,0),""))</f>
      </c>
      <c r="I37" t="str">
        <f t="shared" si="0"/>
        <v>M</v>
      </c>
      <c r="K37">
        <v>31</v>
      </c>
    </row>
    <row r="38" spans="1:11" ht="14.25">
      <c r="A38" s="17">
        <f t="shared" si="1"/>
        <v>32</v>
      </c>
      <c r="B38" s="25" t="s">
        <v>25</v>
      </c>
      <c r="C38" s="18" t="s">
        <v>3</v>
      </c>
      <c r="D38" s="19">
        <f>IF(ISNUMBER(VLOOKUP(A38,'Celkové pořadí'!$B$6:$E$505,4,0)),VLOOKUP(A38,'Celkové pořadí'!$B$6:$E$505,4,0),IF(ISTEXT(VLOOKUP(A38,'Celkové pořadí'!$B$6:$E$505,4,0)),VLOOKUP(A38,'Celkové pořadí'!$B$6:$E$505,4,0),""))</f>
      </c>
      <c r="I38" t="str">
        <f t="shared" si="0"/>
        <v>M</v>
      </c>
      <c r="K38">
        <v>32</v>
      </c>
    </row>
    <row r="39" spans="1:11" ht="14.25">
      <c r="A39" s="17">
        <f t="shared" si="1"/>
        <v>33</v>
      </c>
      <c r="B39" s="25" t="s">
        <v>18</v>
      </c>
      <c r="C39" s="18" t="s">
        <v>3</v>
      </c>
      <c r="D39" s="19">
        <f>IF(ISNUMBER(VLOOKUP(A39,'Celkové pořadí'!$B$6:$E$505,4,0)),VLOOKUP(A39,'Celkové pořadí'!$B$6:$E$505,4,0),IF(ISTEXT(VLOOKUP(A39,'Celkové pořadí'!$B$6:$E$505,4,0)),VLOOKUP(A39,'Celkové pořadí'!$B$6:$E$505,4,0),""))</f>
      </c>
      <c r="I39" t="str">
        <f t="shared" si="0"/>
        <v>M</v>
      </c>
      <c r="K39">
        <v>33</v>
      </c>
    </row>
    <row r="40" spans="1:11" ht="14.25">
      <c r="A40" s="17">
        <f t="shared" si="1"/>
        <v>34</v>
      </c>
      <c r="B40" s="25" t="s">
        <v>18</v>
      </c>
      <c r="C40" s="18" t="s">
        <v>3</v>
      </c>
      <c r="D40" s="19">
        <f>IF(ISNUMBER(VLOOKUP(A40,'Celkové pořadí'!$B$6:$E$505,4,0)),VLOOKUP(A40,'Celkové pořadí'!$B$6:$E$505,4,0),IF(ISTEXT(VLOOKUP(A40,'Celkové pořadí'!$B$6:$E$505,4,0)),VLOOKUP(A40,'Celkové pořadí'!$B$6:$E$505,4,0),""))</f>
      </c>
      <c r="I40" t="str">
        <f t="shared" si="0"/>
        <v>M</v>
      </c>
      <c r="K40">
        <v>34</v>
      </c>
    </row>
    <row r="41" spans="1:11" ht="14.25">
      <c r="A41" s="17">
        <f t="shared" si="1"/>
        <v>35</v>
      </c>
      <c r="B41" s="25" t="s">
        <v>18</v>
      </c>
      <c r="C41" s="18" t="s">
        <v>3</v>
      </c>
      <c r="D41" s="19">
        <f>IF(ISNUMBER(VLOOKUP(A41,'Celkové pořadí'!$B$6:$E$505,4,0)),VLOOKUP(A41,'Celkové pořadí'!$B$6:$E$505,4,0),IF(ISTEXT(VLOOKUP(A41,'Celkové pořadí'!$B$6:$E$505,4,0)),VLOOKUP(A41,'Celkové pořadí'!$B$6:$E$505,4,0),""))</f>
      </c>
      <c r="I41" t="str">
        <f t="shared" si="0"/>
        <v>M</v>
      </c>
      <c r="K41">
        <v>35</v>
      </c>
    </row>
    <row r="42" spans="1:11" ht="14.25">
      <c r="A42" s="17">
        <f t="shared" si="1"/>
        <v>36</v>
      </c>
      <c r="B42" s="25" t="s">
        <v>18</v>
      </c>
      <c r="C42" s="18" t="s">
        <v>3</v>
      </c>
      <c r="D42" s="19">
        <f>IF(ISNUMBER(VLOOKUP(A42,'Celkové pořadí'!$B$6:$E$505,4,0)),VLOOKUP(A42,'Celkové pořadí'!$B$6:$E$505,4,0),IF(ISTEXT(VLOOKUP(A42,'Celkové pořadí'!$B$6:$E$505,4,0)),VLOOKUP(A42,'Celkové pořadí'!$B$6:$E$505,4,0),""))</f>
      </c>
      <c r="I42" t="str">
        <f t="shared" si="0"/>
        <v>M</v>
      </c>
      <c r="K42">
        <v>36</v>
      </c>
    </row>
    <row r="43" spans="1:11" ht="14.25">
      <c r="A43" s="17">
        <f t="shared" si="1"/>
        <v>37</v>
      </c>
      <c r="B43" s="25" t="s">
        <v>18</v>
      </c>
      <c r="C43" s="18" t="s">
        <v>3</v>
      </c>
      <c r="D43" s="19">
        <f>IF(ISNUMBER(VLOOKUP(A43,'Celkové pořadí'!$B$6:$E$505,4,0)),VLOOKUP(A43,'Celkové pořadí'!$B$6:$E$505,4,0),IF(ISTEXT(VLOOKUP(A43,'Celkové pořadí'!$B$6:$E$505,4,0)),VLOOKUP(A43,'Celkové pořadí'!$B$6:$E$505,4,0),""))</f>
      </c>
      <c r="I43" t="str">
        <f t="shared" si="0"/>
        <v>M</v>
      </c>
      <c r="K43">
        <v>37</v>
      </c>
    </row>
    <row r="44" spans="1:11" ht="14.25">
      <c r="A44" s="17">
        <f t="shared" si="1"/>
        <v>38</v>
      </c>
      <c r="B44" s="25" t="s">
        <v>18</v>
      </c>
      <c r="C44" s="18" t="s">
        <v>3</v>
      </c>
      <c r="D44" s="19">
        <f>IF(ISNUMBER(VLOOKUP(A44,'Celkové pořadí'!$B$6:$E$505,4,0)),VLOOKUP(A44,'Celkové pořadí'!$B$6:$E$505,4,0),IF(ISTEXT(VLOOKUP(A44,'Celkové pořadí'!$B$6:$E$505,4,0)),VLOOKUP(A44,'Celkové pořadí'!$B$6:$E$505,4,0),""))</f>
      </c>
      <c r="I44" t="str">
        <f t="shared" si="0"/>
        <v>M</v>
      </c>
      <c r="K44">
        <v>38</v>
      </c>
    </row>
    <row r="45" spans="1:11" ht="14.25">
      <c r="A45" s="17">
        <f t="shared" si="1"/>
        <v>39</v>
      </c>
      <c r="B45" s="25" t="s">
        <v>18</v>
      </c>
      <c r="C45" s="18" t="s">
        <v>3</v>
      </c>
      <c r="D45" s="19">
        <f>IF(ISNUMBER(VLOOKUP(A45,'Celkové pořadí'!$B$6:$E$505,4,0)),VLOOKUP(A45,'Celkové pořadí'!$B$6:$E$505,4,0),IF(ISTEXT(VLOOKUP(A45,'Celkové pořadí'!$B$6:$E$505,4,0)),VLOOKUP(A45,'Celkové pořadí'!$B$6:$E$505,4,0),""))</f>
      </c>
      <c r="I45" t="str">
        <f t="shared" si="0"/>
        <v>M</v>
      </c>
      <c r="K45">
        <v>39</v>
      </c>
    </row>
    <row r="46" spans="1:11" ht="14.25">
      <c r="A46" s="17">
        <f t="shared" si="1"/>
        <v>40</v>
      </c>
      <c r="B46" s="25" t="s">
        <v>18</v>
      </c>
      <c r="C46" s="18" t="s">
        <v>3</v>
      </c>
      <c r="D46" s="19">
        <f>IF(ISNUMBER(VLOOKUP(A46,'Celkové pořadí'!$B$6:$E$505,4,0)),VLOOKUP(A46,'Celkové pořadí'!$B$6:$E$505,4,0),IF(ISTEXT(VLOOKUP(A46,'Celkové pořadí'!$B$6:$E$505,4,0)),VLOOKUP(A46,'Celkové pořadí'!$B$6:$E$505,4,0),""))</f>
      </c>
      <c r="I46" t="str">
        <f t="shared" si="0"/>
        <v>M</v>
      </c>
      <c r="K46">
        <v>40</v>
      </c>
    </row>
    <row r="47" spans="1:11" ht="14.25">
      <c r="A47" s="17">
        <f t="shared" si="1"/>
        <v>41</v>
      </c>
      <c r="B47" s="25" t="s">
        <v>18</v>
      </c>
      <c r="C47" s="18" t="s">
        <v>3</v>
      </c>
      <c r="D47" s="19">
        <f>IF(ISNUMBER(VLOOKUP(A47,'Celkové pořadí'!$B$6:$E$505,4,0)),VLOOKUP(A47,'Celkové pořadí'!$B$6:$E$505,4,0),IF(ISTEXT(VLOOKUP(A47,'Celkové pořadí'!$B$6:$E$505,4,0)),VLOOKUP(A47,'Celkové pořadí'!$B$6:$E$505,4,0),""))</f>
      </c>
      <c r="I47" t="str">
        <f t="shared" si="0"/>
        <v>M</v>
      </c>
      <c r="K47">
        <v>41</v>
      </c>
    </row>
    <row r="48" spans="1:11" ht="14.25">
      <c r="A48" s="17">
        <f t="shared" si="1"/>
        <v>42</v>
      </c>
      <c r="B48" s="25" t="s">
        <v>18</v>
      </c>
      <c r="C48" s="18" t="s">
        <v>3</v>
      </c>
      <c r="D48" s="19">
        <f>IF(ISNUMBER(VLOOKUP(A48,'Celkové pořadí'!$B$6:$E$505,4,0)),VLOOKUP(A48,'Celkové pořadí'!$B$6:$E$505,4,0),IF(ISTEXT(VLOOKUP(A48,'Celkové pořadí'!$B$6:$E$505,4,0)),VLOOKUP(A48,'Celkové pořadí'!$B$6:$E$505,4,0),""))</f>
      </c>
      <c r="I48" t="str">
        <f t="shared" si="0"/>
        <v>M</v>
      </c>
      <c r="K48">
        <v>42</v>
      </c>
    </row>
    <row r="49" spans="1:11" ht="14.25">
      <c r="A49" s="17">
        <f t="shared" si="1"/>
        <v>43</v>
      </c>
      <c r="B49" s="25" t="s">
        <v>18</v>
      </c>
      <c r="C49" s="18" t="s">
        <v>3</v>
      </c>
      <c r="D49" s="19">
        <f>IF(ISNUMBER(VLOOKUP(A49,'Celkové pořadí'!$B$6:$E$505,4,0)),VLOOKUP(A49,'Celkové pořadí'!$B$6:$E$505,4,0),IF(ISTEXT(VLOOKUP(A49,'Celkové pořadí'!$B$6:$E$505,4,0)),VLOOKUP(A49,'Celkové pořadí'!$B$6:$E$505,4,0),""))</f>
      </c>
      <c r="I49" t="str">
        <f t="shared" si="0"/>
        <v>M</v>
      </c>
      <c r="K49">
        <v>43</v>
      </c>
    </row>
    <row r="50" spans="1:11" ht="14.25">
      <c r="A50" s="17">
        <f t="shared" si="1"/>
        <v>44</v>
      </c>
      <c r="B50" s="25" t="s">
        <v>18</v>
      </c>
      <c r="C50" s="18" t="s">
        <v>3</v>
      </c>
      <c r="D50" s="19">
        <f>IF(ISNUMBER(VLOOKUP(A50,'Celkové pořadí'!$B$6:$E$505,4,0)),VLOOKUP(A50,'Celkové pořadí'!$B$6:$E$505,4,0),IF(ISTEXT(VLOOKUP(A50,'Celkové pořadí'!$B$6:$E$505,4,0)),VLOOKUP(A50,'Celkové pořadí'!$B$6:$E$505,4,0),""))</f>
      </c>
      <c r="I50" t="str">
        <f t="shared" si="0"/>
        <v>M</v>
      </c>
      <c r="K50">
        <v>44</v>
      </c>
    </row>
    <row r="51" spans="1:11" ht="14.25">
      <c r="A51" s="17">
        <f t="shared" si="1"/>
        <v>45</v>
      </c>
      <c r="B51" s="25" t="s">
        <v>18</v>
      </c>
      <c r="C51" s="18" t="s">
        <v>3</v>
      </c>
      <c r="D51" s="19">
        <f>IF(ISNUMBER(VLOOKUP(A51,'Celkové pořadí'!$B$6:$E$505,4,0)),VLOOKUP(A51,'Celkové pořadí'!$B$6:$E$505,4,0),IF(ISTEXT(VLOOKUP(A51,'Celkové pořadí'!$B$6:$E$505,4,0)),VLOOKUP(A51,'Celkové pořadí'!$B$6:$E$505,4,0),""))</f>
      </c>
      <c r="I51" t="str">
        <f t="shared" si="0"/>
        <v>M</v>
      </c>
      <c r="K51">
        <v>45</v>
      </c>
    </row>
    <row r="52" spans="1:11" ht="14.25">
      <c r="A52" s="17">
        <f t="shared" si="1"/>
        <v>46</v>
      </c>
      <c r="B52" s="25" t="s">
        <v>18</v>
      </c>
      <c r="C52" s="18" t="s">
        <v>3</v>
      </c>
      <c r="D52" s="19">
        <f>IF(ISNUMBER(VLOOKUP(A52,'Celkové pořadí'!$B$6:$E$505,4,0)),VLOOKUP(A52,'Celkové pořadí'!$B$6:$E$505,4,0),IF(ISTEXT(VLOOKUP(A52,'Celkové pořadí'!$B$6:$E$505,4,0)),VLOOKUP(A52,'Celkové pořadí'!$B$6:$E$505,4,0),""))</f>
      </c>
      <c r="I52" t="str">
        <f t="shared" si="0"/>
        <v>M</v>
      </c>
      <c r="K52">
        <v>46</v>
      </c>
    </row>
    <row r="53" spans="1:11" ht="14.25">
      <c r="A53" s="17">
        <f t="shared" si="1"/>
        <v>47</v>
      </c>
      <c r="B53" s="25" t="s">
        <v>18</v>
      </c>
      <c r="C53" s="18" t="s">
        <v>3</v>
      </c>
      <c r="D53" s="19">
        <f>IF(ISNUMBER(VLOOKUP(A53,'Celkové pořadí'!$B$6:$E$505,4,0)),VLOOKUP(A53,'Celkové pořadí'!$B$6:$E$505,4,0),IF(ISTEXT(VLOOKUP(A53,'Celkové pořadí'!$B$6:$E$505,4,0)),VLOOKUP(A53,'Celkové pořadí'!$B$6:$E$505,4,0),""))</f>
      </c>
      <c r="I53" t="str">
        <f t="shared" si="0"/>
        <v>M</v>
      </c>
      <c r="K53">
        <v>47</v>
      </c>
    </row>
    <row r="54" spans="1:11" ht="14.25">
      <c r="A54" s="17">
        <f t="shared" si="1"/>
        <v>48</v>
      </c>
      <c r="B54" s="25" t="s">
        <v>18</v>
      </c>
      <c r="C54" s="18" t="s">
        <v>3</v>
      </c>
      <c r="D54" s="19">
        <f>IF(ISNUMBER(VLOOKUP(A54,'Celkové pořadí'!$B$6:$E$505,4,0)),VLOOKUP(A54,'Celkové pořadí'!$B$6:$E$505,4,0),IF(ISTEXT(VLOOKUP(A54,'Celkové pořadí'!$B$6:$E$505,4,0)),VLOOKUP(A54,'Celkové pořadí'!$B$6:$E$505,4,0),""))</f>
      </c>
      <c r="I54" t="str">
        <f t="shared" si="0"/>
        <v>M</v>
      </c>
      <c r="K54">
        <v>48</v>
      </c>
    </row>
    <row r="55" spans="1:11" ht="14.25">
      <c r="A55" s="17">
        <f t="shared" si="1"/>
        <v>49</v>
      </c>
      <c r="B55" s="25" t="s">
        <v>18</v>
      </c>
      <c r="C55" s="18" t="s">
        <v>3</v>
      </c>
      <c r="D55" s="19">
        <f>IF(ISNUMBER(VLOOKUP(A55,'Celkové pořadí'!$B$6:$E$505,4,0)),VLOOKUP(A55,'Celkové pořadí'!$B$6:$E$505,4,0),IF(ISTEXT(VLOOKUP(A55,'Celkové pořadí'!$B$6:$E$505,4,0)),VLOOKUP(A55,'Celkové pořadí'!$B$6:$E$505,4,0),""))</f>
      </c>
      <c r="I55" t="str">
        <f t="shared" si="0"/>
        <v>M</v>
      </c>
      <c r="K55">
        <v>49</v>
      </c>
    </row>
    <row r="56" spans="1:11" ht="14.25">
      <c r="A56" s="17">
        <f t="shared" si="1"/>
        <v>50</v>
      </c>
      <c r="B56" s="25" t="s">
        <v>18</v>
      </c>
      <c r="C56" s="18" t="s">
        <v>3</v>
      </c>
      <c r="D56" s="19">
        <f>IF(ISNUMBER(VLOOKUP(A56,'Celkové pořadí'!$B$6:$E$505,4,0)),VLOOKUP(A56,'Celkové pořadí'!$B$6:$E$505,4,0),IF(ISTEXT(VLOOKUP(A56,'Celkové pořadí'!$B$6:$E$505,4,0)),VLOOKUP(A56,'Celkové pořadí'!$B$6:$E$505,4,0),""))</f>
      </c>
      <c r="I56" t="str">
        <f t="shared" si="0"/>
        <v>M</v>
      </c>
      <c r="K56">
        <v>50</v>
      </c>
    </row>
    <row r="57" spans="1:11" ht="14.25">
      <c r="A57" s="17">
        <f t="shared" si="1"/>
        <v>51</v>
      </c>
      <c r="B57" s="25" t="s">
        <v>18</v>
      </c>
      <c r="C57" s="18" t="s">
        <v>3</v>
      </c>
      <c r="D57" s="19">
        <f>IF(ISNUMBER(VLOOKUP(A57,'Celkové pořadí'!$B$6:$E$505,4,0)),VLOOKUP(A57,'Celkové pořadí'!$B$6:$E$505,4,0),IF(ISTEXT(VLOOKUP(A57,'Celkové pořadí'!$B$6:$E$505,4,0)),VLOOKUP(A57,'Celkové pořadí'!$B$6:$E$505,4,0),""))</f>
      </c>
      <c r="I57" t="str">
        <f t="shared" si="0"/>
        <v>M</v>
      </c>
      <c r="K57">
        <v>51</v>
      </c>
    </row>
    <row r="58" spans="1:11" ht="14.25">
      <c r="A58" s="17">
        <f t="shared" si="1"/>
        <v>52</v>
      </c>
      <c r="B58" s="25" t="s">
        <v>18</v>
      </c>
      <c r="C58" s="18" t="s">
        <v>3</v>
      </c>
      <c r="D58" s="19">
        <f>IF(ISNUMBER(VLOOKUP(A58,'Celkové pořadí'!$B$6:$E$505,4,0)),VLOOKUP(A58,'Celkové pořadí'!$B$6:$E$505,4,0),IF(ISTEXT(VLOOKUP(A58,'Celkové pořadí'!$B$6:$E$505,4,0)),VLOOKUP(A58,'Celkové pořadí'!$B$6:$E$505,4,0),""))</f>
      </c>
      <c r="I58" t="str">
        <f t="shared" si="0"/>
        <v>M</v>
      </c>
      <c r="K58">
        <v>52</v>
      </c>
    </row>
    <row r="59" spans="1:11" ht="14.25">
      <c r="A59" s="17">
        <f t="shared" si="1"/>
        <v>53</v>
      </c>
      <c r="B59" s="25" t="s">
        <v>18</v>
      </c>
      <c r="C59" s="18" t="s">
        <v>3</v>
      </c>
      <c r="D59" s="19">
        <f>IF(ISNUMBER(VLOOKUP(A59,'Celkové pořadí'!$B$6:$E$505,4,0)),VLOOKUP(A59,'Celkové pořadí'!$B$6:$E$505,4,0),IF(ISTEXT(VLOOKUP(A59,'Celkové pořadí'!$B$6:$E$505,4,0)),VLOOKUP(A59,'Celkové pořadí'!$B$6:$E$505,4,0),""))</f>
      </c>
      <c r="I59" t="str">
        <f t="shared" si="0"/>
        <v>M</v>
      </c>
      <c r="K59">
        <v>53</v>
      </c>
    </row>
    <row r="60" spans="1:11" ht="14.25">
      <c r="A60" s="17">
        <f t="shared" si="1"/>
        <v>54</v>
      </c>
      <c r="B60" s="25" t="s">
        <v>18</v>
      </c>
      <c r="C60" s="18" t="s">
        <v>3</v>
      </c>
      <c r="D60" s="19">
        <f>IF(ISNUMBER(VLOOKUP(A60,'Celkové pořadí'!$B$6:$E$505,4,0)),VLOOKUP(A60,'Celkové pořadí'!$B$6:$E$505,4,0),IF(ISTEXT(VLOOKUP(A60,'Celkové pořadí'!$B$6:$E$505,4,0)),VLOOKUP(A60,'Celkové pořadí'!$B$6:$E$505,4,0),""))</f>
      </c>
      <c r="I60" t="str">
        <f t="shared" si="0"/>
        <v>M</v>
      </c>
      <c r="K60">
        <v>54</v>
      </c>
    </row>
    <row r="61" spans="1:11" ht="14.25">
      <c r="A61" s="17">
        <f t="shared" si="1"/>
        <v>55</v>
      </c>
      <c r="B61" s="25" t="s">
        <v>18</v>
      </c>
      <c r="C61" s="18" t="s">
        <v>3</v>
      </c>
      <c r="D61" s="19">
        <f>IF(ISNUMBER(VLOOKUP(A61,'Celkové pořadí'!$B$6:$E$505,4,0)),VLOOKUP(A61,'Celkové pořadí'!$B$6:$E$505,4,0),IF(ISTEXT(VLOOKUP(A61,'Celkové pořadí'!$B$6:$E$505,4,0)),VLOOKUP(A61,'Celkové pořadí'!$B$6:$E$505,4,0),""))</f>
      </c>
      <c r="I61" t="str">
        <f t="shared" si="0"/>
        <v>M</v>
      </c>
      <c r="K61">
        <v>55</v>
      </c>
    </row>
    <row r="62" spans="1:11" ht="14.25">
      <c r="A62" s="17">
        <f t="shared" si="1"/>
        <v>56</v>
      </c>
      <c r="B62" s="25" t="s">
        <v>18</v>
      </c>
      <c r="C62" s="18" t="s">
        <v>3</v>
      </c>
      <c r="D62" s="19">
        <f>IF(ISNUMBER(VLOOKUP(A62,'Celkové pořadí'!$B$6:$E$505,4,0)),VLOOKUP(A62,'Celkové pořadí'!$B$6:$E$505,4,0),IF(ISTEXT(VLOOKUP(A62,'Celkové pořadí'!$B$6:$E$505,4,0)),VLOOKUP(A62,'Celkové pořadí'!$B$6:$E$505,4,0),""))</f>
      </c>
      <c r="I62" t="str">
        <f t="shared" si="0"/>
        <v>M</v>
      </c>
      <c r="K62">
        <v>56</v>
      </c>
    </row>
    <row r="63" spans="1:11" ht="14.25">
      <c r="A63" s="17">
        <f t="shared" si="1"/>
        <v>57</v>
      </c>
      <c r="B63" s="25" t="s">
        <v>18</v>
      </c>
      <c r="C63" s="18" t="s">
        <v>3</v>
      </c>
      <c r="D63" s="19">
        <f>IF(ISNUMBER(VLOOKUP(A63,'Celkové pořadí'!$B$6:$E$505,4,0)),VLOOKUP(A63,'Celkové pořadí'!$B$6:$E$505,4,0),IF(ISTEXT(VLOOKUP(A63,'Celkové pořadí'!$B$6:$E$505,4,0)),VLOOKUP(A63,'Celkové pořadí'!$B$6:$E$505,4,0),""))</f>
      </c>
      <c r="I63" t="str">
        <f t="shared" si="0"/>
        <v>M</v>
      </c>
      <c r="K63">
        <v>57</v>
      </c>
    </row>
    <row r="64" spans="1:11" ht="14.25">
      <c r="A64" s="17">
        <f t="shared" si="1"/>
        <v>58</v>
      </c>
      <c r="B64" s="25" t="s">
        <v>18</v>
      </c>
      <c r="C64" s="18" t="s">
        <v>3</v>
      </c>
      <c r="D64" s="19">
        <f>IF(ISNUMBER(VLOOKUP(A64,'Celkové pořadí'!$B$6:$E$505,4,0)),VLOOKUP(A64,'Celkové pořadí'!$B$6:$E$505,4,0),IF(ISTEXT(VLOOKUP(A64,'Celkové pořadí'!$B$6:$E$505,4,0)),VLOOKUP(A64,'Celkové pořadí'!$B$6:$E$505,4,0),""))</f>
      </c>
      <c r="I64" t="str">
        <f t="shared" si="0"/>
        <v>M</v>
      </c>
      <c r="K64">
        <v>58</v>
      </c>
    </row>
    <row r="65" spans="1:11" ht="14.25">
      <c r="A65" s="17">
        <f t="shared" si="1"/>
        <v>59</v>
      </c>
      <c r="B65" s="25" t="s">
        <v>18</v>
      </c>
      <c r="C65" s="18" t="s">
        <v>3</v>
      </c>
      <c r="D65" s="19">
        <f>IF(ISNUMBER(VLOOKUP(A65,'Celkové pořadí'!$B$6:$E$505,4,0)),VLOOKUP(A65,'Celkové pořadí'!$B$6:$E$505,4,0),IF(ISTEXT(VLOOKUP(A65,'Celkové pořadí'!$B$6:$E$505,4,0)),VLOOKUP(A65,'Celkové pořadí'!$B$6:$E$505,4,0),""))</f>
      </c>
      <c r="I65" t="str">
        <f t="shared" si="0"/>
        <v>M</v>
      </c>
      <c r="K65">
        <v>59</v>
      </c>
    </row>
    <row r="66" spans="1:11" ht="14.25">
      <c r="A66" s="17">
        <f t="shared" si="1"/>
        <v>60</v>
      </c>
      <c r="B66" s="25" t="s">
        <v>18</v>
      </c>
      <c r="C66" s="18" t="s">
        <v>3</v>
      </c>
      <c r="D66" s="19">
        <f>IF(ISNUMBER(VLOOKUP(A66,'Celkové pořadí'!$B$6:$E$505,4,0)),VLOOKUP(A66,'Celkové pořadí'!$B$6:$E$505,4,0),IF(ISTEXT(VLOOKUP(A66,'Celkové pořadí'!$B$6:$E$505,4,0)),VLOOKUP(A66,'Celkové pořadí'!$B$6:$E$505,4,0),""))</f>
      </c>
      <c r="I66" t="str">
        <f t="shared" si="0"/>
        <v>M</v>
      </c>
      <c r="K66">
        <v>60</v>
      </c>
    </row>
    <row r="67" spans="1:11" ht="14.25">
      <c r="A67" s="17">
        <f t="shared" si="1"/>
        <v>61</v>
      </c>
      <c r="B67" s="25" t="s">
        <v>18</v>
      </c>
      <c r="C67" s="18" t="s">
        <v>3</v>
      </c>
      <c r="D67" s="19">
        <f>IF(ISNUMBER(VLOOKUP(A67,'Celkové pořadí'!$B$6:$E$505,4,0)),VLOOKUP(A67,'Celkové pořadí'!$B$6:$E$505,4,0),IF(ISTEXT(VLOOKUP(A67,'Celkové pořadí'!$B$6:$E$505,4,0)),VLOOKUP(A67,'Celkové pořadí'!$B$6:$E$505,4,0),""))</f>
      </c>
      <c r="I67" t="str">
        <f t="shared" si="0"/>
        <v>M</v>
      </c>
      <c r="K67">
        <v>61</v>
      </c>
    </row>
    <row r="68" spans="1:11" ht="14.25">
      <c r="A68" s="17">
        <f t="shared" si="1"/>
        <v>62</v>
      </c>
      <c r="B68" s="25" t="s">
        <v>18</v>
      </c>
      <c r="C68" s="18" t="s">
        <v>3</v>
      </c>
      <c r="D68" s="19">
        <f>IF(ISNUMBER(VLOOKUP(A68,'Celkové pořadí'!$B$6:$E$505,4,0)),VLOOKUP(A68,'Celkové pořadí'!$B$6:$E$505,4,0),IF(ISTEXT(VLOOKUP(A68,'Celkové pořadí'!$B$6:$E$505,4,0)),VLOOKUP(A68,'Celkové pořadí'!$B$6:$E$505,4,0),""))</f>
      </c>
      <c r="I68" t="str">
        <f t="shared" si="0"/>
        <v>M</v>
      </c>
      <c r="K68">
        <v>62</v>
      </c>
    </row>
    <row r="69" spans="1:11" ht="14.25">
      <c r="A69" s="17">
        <f t="shared" si="1"/>
        <v>63</v>
      </c>
      <c r="B69" s="25" t="s">
        <v>18</v>
      </c>
      <c r="C69" s="18" t="s">
        <v>3</v>
      </c>
      <c r="D69" s="19">
        <f>IF(ISNUMBER(VLOOKUP(A69,'Celkové pořadí'!$B$6:$E$505,4,0)),VLOOKUP(A69,'Celkové pořadí'!$B$6:$E$505,4,0),IF(ISTEXT(VLOOKUP(A69,'Celkové pořadí'!$B$6:$E$505,4,0)),VLOOKUP(A69,'Celkové pořadí'!$B$6:$E$505,4,0),""))</f>
      </c>
      <c r="I69" t="str">
        <f t="shared" si="0"/>
        <v>M</v>
      </c>
      <c r="K69">
        <v>63</v>
      </c>
    </row>
    <row r="70" spans="1:11" ht="14.25">
      <c r="A70" s="17">
        <f t="shared" si="1"/>
        <v>64</v>
      </c>
      <c r="B70" s="25" t="s">
        <v>18</v>
      </c>
      <c r="C70" s="18" t="s">
        <v>3</v>
      </c>
      <c r="D70" s="19">
        <f>IF(ISNUMBER(VLOOKUP(A70,'Celkové pořadí'!$B$6:$E$505,4,0)),VLOOKUP(A70,'Celkové pořadí'!$B$6:$E$505,4,0),IF(ISTEXT(VLOOKUP(A70,'Celkové pořadí'!$B$6:$E$505,4,0)),VLOOKUP(A70,'Celkové pořadí'!$B$6:$E$505,4,0),""))</f>
      </c>
      <c r="I70" t="str">
        <f t="shared" si="0"/>
        <v>M</v>
      </c>
      <c r="K70">
        <v>64</v>
      </c>
    </row>
    <row r="71" spans="1:11" ht="14.25">
      <c r="A71" s="17">
        <f t="shared" si="1"/>
        <v>65</v>
      </c>
      <c r="B71" s="25" t="s">
        <v>18</v>
      </c>
      <c r="C71" s="18" t="s">
        <v>3</v>
      </c>
      <c r="D71" s="19">
        <f>IF(ISNUMBER(VLOOKUP(A71,'Celkové pořadí'!$B$6:$E$505,4,0)),VLOOKUP(A71,'Celkové pořadí'!$B$6:$E$505,4,0),IF(ISTEXT(VLOOKUP(A71,'Celkové pořadí'!$B$6:$E$505,4,0)),VLOOKUP(A71,'Celkové pořadí'!$B$6:$E$505,4,0),""))</f>
      </c>
      <c r="I71" t="str">
        <f t="shared" si="0"/>
        <v>M</v>
      </c>
      <c r="K71">
        <v>65</v>
      </c>
    </row>
    <row r="72" spans="1:11" ht="14.25">
      <c r="A72" s="17">
        <f t="shared" si="1"/>
        <v>66</v>
      </c>
      <c r="B72" s="25" t="s">
        <v>18</v>
      </c>
      <c r="C72" s="18" t="s">
        <v>3</v>
      </c>
      <c r="D72" s="19">
        <f>IF(ISNUMBER(VLOOKUP(A72,'Celkové pořadí'!$B$6:$E$505,4,0)),VLOOKUP(A72,'Celkové pořadí'!$B$6:$E$505,4,0),IF(ISTEXT(VLOOKUP(A72,'Celkové pořadí'!$B$6:$E$505,4,0)),VLOOKUP(A72,'Celkové pořadí'!$B$6:$E$505,4,0),""))</f>
      </c>
      <c r="I72" t="str">
        <f aca="true" t="shared" si="2" ref="I72:I135">MID(C72,1,1)</f>
        <v>M</v>
      </c>
      <c r="K72">
        <v>66</v>
      </c>
    </row>
    <row r="73" spans="1:11" ht="14.25">
      <c r="A73" s="17">
        <f aca="true" t="shared" si="3" ref="A73:A136">IF(B73&lt;&gt;"",K73,"")</f>
        <v>67</v>
      </c>
      <c r="B73" s="25" t="s">
        <v>18</v>
      </c>
      <c r="C73" s="18" t="s">
        <v>3</v>
      </c>
      <c r="D73" s="19">
        <f>IF(ISNUMBER(VLOOKUP(A73,'Celkové pořadí'!$B$6:$E$505,4,0)),VLOOKUP(A73,'Celkové pořadí'!$B$6:$E$505,4,0),IF(ISTEXT(VLOOKUP(A73,'Celkové pořadí'!$B$6:$E$505,4,0)),VLOOKUP(A73,'Celkové pořadí'!$B$6:$E$505,4,0),""))</f>
      </c>
      <c r="I73" t="str">
        <f t="shared" si="2"/>
        <v>M</v>
      </c>
      <c r="K73">
        <v>67</v>
      </c>
    </row>
    <row r="74" spans="1:11" ht="12.75">
      <c r="A74" s="17">
        <f t="shared" si="3"/>
        <v>68</v>
      </c>
      <c r="B74" s="24" t="s">
        <v>18</v>
      </c>
      <c r="C74" s="18" t="s">
        <v>3</v>
      </c>
      <c r="D74" s="19">
        <f>IF(ISNUMBER(VLOOKUP(A74,'Celkové pořadí'!$B$6:$E$505,4,0)),VLOOKUP(A74,'Celkové pořadí'!$B$6:$E$505,4,0),IF(ISTEXT(VLOOKUP(A74,'Celkové pořadí'!$B$6:$E$505,4,0)),VLOOKUP(A74,'Celkové pořadí'!$B$6:$E$505,4,0),""))</f>
      </c>
      <c r="I74" t="str">
        <f t="shared" si="2"/>
        <v>M</v>
      </c>
      <c r="K74">
        <v>68</v>
      </c>
    </row>
    <row r="75" spans="1:11" ht="12.75">
      <c r="A75" s="17">
        <f t="shared" si="3"/>
        <v>69</v>
      </c>
      <c r="B75" s="24" t="s">
        <v>26</v>
      </c>
      <c r="C75" s="18" t="s">
        <v>3</v>
      </c>
      <c r="D75" s="19">
        <f>IF(ISNUMBER(VLOOKUP(A75,'Celkové pořadí'!$B$6:$E$505,4,0)),VLOOKUP(A75,'Celkové pořadí'!$B$6:$E$505,4,0),IF(ISTEXT(VLOOKUP(A75,'Celkové pořadí'!$B$6:$E$505,4,0)),VLOOKUP(A75,'Celkové pořadí'!$B$6:$E$505,4,0),""))</f>
        <v>0.10160879629629631</v>
      </c>
      <c r="I75" t="str">
        <f t="shared" si="2"/>
        <v>M</v>
      </c>
      <c r="K75">
        <v>69</v>
      </c>
    </row>
    <row r="76" spans="1:11" ht="12.75">
      <c r="A76" s="17">
        <f t="shared" si="3"/>
      </c>
      <c r="B76" s="24"/>
      <c r="C76" s="18"/>
      <c r="D76" s="19">
        <f>IF(ISNUMBER(VLOOKUP(A76,'Celkové pořadí'!$B$6:$E$505,4,0)),VLOOKUP(A76,'Celkové pořadí'!$B$6:$E$505,4,0),IF(ISTEXT(VLOOKUP(A76,'Celkové pořadí'!$B$6:$E$505,4,0)),VLOOKUP(A76,'Celkové pořadí'!$B$6:$E$505,4,0),""))</f>
      </c>
      <c r="I76">
        <f t="shared" si="2"/>
      </c>
      <c r="K76">
        <v>70</v>
      </c>
    </row>
    <row r="77" spans="1:11" ht="12.75">
      <c r="A77" s="17">
        <f t="shared" si="3"/>
      </c>
      <c r="B77" s="24"/>
      <c r="C77" s="18"/>
      <c r="D77" s="19">
        <f>IF(ISNUMBER(VLOOKUP(A77,'Celkové pořadí'!$B$6:$E$505,4,0)),VLOOKUP(A77,'Celkové pořadí'!$B$6:$E$505,4,0),IF(ISTEXT(VLOOKUP(A77,'Celkové pořadí'!$B$6:$E$505,4,0)),VLOOKUP(A77,'Celkové pořadí'!$B$6:$E$505,4,0),""))</f>
      </c>
      <c r="I77">
        <f t="shared" si="2"/>
      </c>
      <c r="K77">
        <v>71</v>
      </c>
    </row>
    <row r="78" spans="1:11" ht="12.75">
      <c r="A78" s="17">
        <f t="shared" si="3"/>
      </c>
      <c r="B78" s="24"/>
      <c r="C78" s="18"/>
      <c r="D78" s="19">
        <f>IF(ISNUMBER(VLOOKUP(A78,'Celkové pořadí'!$B$6:$E$505,4,0)),VLOOKUP(A78,'Celkové pořadí'!$B$6:$E$505,4,0),IF(ISTEXT(VLOOKUP(A78,'Celkové pořadí'!$B$6:$E$505,4,0)),VLOOKUP(A78,'Celkové pořadí'!$B$6:$E$505,4,0),""))</f>
      </c>
      <c r="I78">
        <f t="shared" si="2"/>
      </c>
      <c r="K78">
        <v>72</v>
      </c>
    </row>
    <row r="79" spans="1:11" ht="12.75">
      <c r="A79" s="17">
        <f t="shared" si="3"/>
      </c>
      <c r="B79" s="24"/>
      <c r="C79" s="18"/>
      <c r="D79" s="19">
        <f>IF(ISNUMBER(VLOOKUP(A79,'Celkové pořadí'!$B$6:$E$505,4,0)),VLOOKUP(A79,'Celkové pořadí'!$B$6:$E$505,4,0),IF(ISTEXT(VLOOKUP(A79,'Celkové pořadí'!$B$6:$E$505,4,0)),VLOOKUP(A79,'Celkové pořadí'!$B$6:$E$505,4,0),""))</f>
      </c>
      <c r="I79">
        <f t="shared" si="2"/>
      </c>
      <c r="K79">
        <v>73</v>
      </c>
    </row>
    <row r="80" spans="1:11" ht="12.75">
      <c r="A80" s="17">
        <f t="shared" si="3"/>
      </c>
      <c r="B80" s="24"/>
      <c r="C80" s="18"/>
      <c r="D80" s="19">
        <f>IF(ISNUMBER(VLOOKUP(A80,'Celkové pořadí'!$B$6:$E$505,4,0)),VLOOKUP(A80,'Celkové pořadí'!$B$6:$E$505,4,0),IF(ISTEXT(VLOOKUP(A80,'Celkové pořadí'!$B$6:$E$505,4,0)),VLOOKUP(A80,'Celkové pořadí'!$B$6:$E$505,4,0),""))</f>
      </c>
      <c r="I80">
        <f t="shared" si="2"/>
      </c>
      <c r="K80">
        <v>74</v>
      </c>
    </row>
    <row r="81" spans="1:11" ht="12.75">
      <c r="A81" s="17">
        <f t="shared" si="3"/>
      </c>
      <c r="B81" s="24"/>
      <c r="C81" s="18"/>
      <c r="D81" s="19">
        <f>IF(ISNUMBER(VLOOKUP(A81,'Celkové pořadí'!$B$6:$E$505,4,0)),VLOOKUP(A81,'Celkové pořadí'!$B$6:$E$505,4,0),IF(ISTEXT(VLOOKUP(A81,'Celkové pořadí'!$B$6:$E$505,4,0)),VLOOKUP(A81,'Celkové pořadí'!$B$6:$E$505,4,0),""))</f>
      </c>
      <c r="I81">
        <f t="shared" si="2"/>
      </c>
      <c r="K81">
        <v>75</v>
      </c>
    </row>
    <row r="82" spans="1:11" ht="12.75">
      <c r="A82" s="17">
        <f t="shared" si="3"/>
      </c>
      <c r="B82" s="24"/>
      <c r="C82" s="18"/>
      <c r="D82" s="19">
        <f>IF(ISNUMBER(VLOOKUP(A82,'Celkové pořadí'!$B$6:$E$505,4,0)),VLOOKUP(A82,'Celkové pořadí'!$B$6:$E$505,4,0),IF(ISTEXT(VLOOKUP(A82,'Celkové pořadí'!$B$6:$E$505,4,0)),VLOOKUP(A82,'Celkové pořadí'!$B$6:$E$505,4,0),""))</f>
      </c>
      <c r="I82">
        <f t="shared" si="2"/>
      </c>
      <c r="K82">
        <v>76</v>
      </c>
    </row>
    <row r="83" spans="1:11" ht="12.75">
      <c r="A83" s="17">
        <f t="shared" si="3"/>
      </c>
      <c r="B83" s="24"/>
      <c r="C83" s="18"/>
      <c r="D83" s="19">
        <f>IF(ISNUMBER(VLOOKUP(A83,'Celkové pořadí'!$B$6:$E$505,4,0)),VLOOKUP(A83,'Celkové pořadí'!$B$6:$E$505,4,0),IF(ISTEXT(VLOOKUP(A83,'Celkové pořadí'!$B$6:$E$505,4,0)),VLOOKUP(A83,'Celkové pořadí'!$B$6:$E$505,4,0),""))</f>
      </c>
      <c r="I83">
        <f t="shared" si="2"/>
      </c>
      <c r="K83">
        <v>77</v>
      </c>
    </row>
    <row r="84" spans="1:11" ht="12.75">
      <c r="A84" s="17">
        <f t="shared" si="3"/>
      </c>
      <c r="B84" s="24"/>
      <c r="C84" s="18"/>
      <c r="D84" s="19">
        <f>IF(ISNUMBER(VLOOKUP(A84,'Celkové pořadí'!$B$6:$E$505,4,0)),VLOOKUP(A84,'Celkové pořadí'!$B$6:$E$505,4,0),IF(ISTEXT(VLOOKUP(A84,'Celkové pořadí'!$B$6:$E$505,4,0)),VLOOKUP(A84,'Celkové pořadí'!$B$6:$E$505,4,0),""))</f>
      </c>
      <c r="I84">
        <f t="shared" si="2"/>
      </c>
      <c r="K84">
        <v>78</v>
      </c>
    </row>
    <row r="85" spans="1:11" ht="12.75">
      <c r="A85" s="17">
        <f t="shared" si="3"/>
      </c>
      <c r="B85" s="24"/>
      <c r="C85" s="18"/>
      <c r="D85" s="19">
        <f>IF(ISNUMBER(VLOOKUP(A85,'Celkové pořadí'!$B$6:$E$505,4,0)),VLOOKUP(A85,'Celkové pořadí'!$B$6:$E$505,4,0),IF(ISTEXT(VLOOKUP(A85,'Celkové pořadí'!$B$6:$E$505,4,0)),VLOOKUP(A85,'Celkové pořadí'!$B$6:$E$505,4,0),""))</f>
      </c>
      <c r="I85">
        <f t="shared" si="2"/>
      </c>
      <c r="K85">
        <v>79</v>
      </c>
    </row>
    <row r="86" spans="1:11" ht="12.75">
      <c r="A86" s="17">
        <f t="shared" si="3"/>
      </c>
      <c r="B86" s="24"/>
      <c r="C86" s="18"/>
      <c r="D86" s="19">
        <f>IF(ISNUMBER(VLOOKUP(A86,'Celkové pořadí'!$B$6:$E$505,4,0)),VLOOKUP(A86,'Celkové pořadí'!$B$6:$E$505,4,0),IF(ISTEXT(VLOOKUP(A86,'Celkové pořadí'!$B$6:$E$505,4,0)),VLOOKUP(A86,'Celkové pořadí'!$B$6:$E$505,4,0),""))</f>
      </c>
      <c r="I86">
        <f t="shared" si="2"/>
      </c>
      <c r="K86">
        <v>80</v>
      </c>
    </row>
    <row r="87" spans="1:11" ht="12.75">
      <c r="A87" s="17">
        <f t="shared" si="3"/>
      </c>
      <c r="B87" s="24"/>
      <c r="C87" s="18"/>
      <c r="D87" s="19">
        <f>IF(ISNUMBER(VLOOKUP(A87,'Celkové pořadí'!$B$6:$E$505,4,0)),VLOOKUP(A87,'Celkové pořadí'!$B$6:$E$505,4,0),IF(ISTEXT(VLOOKUP(A87,'Celkové pořadí'!$B$6:$E$505,4,0)),VLOOKUP(A87,'Celkové pořadí'!$B$6:$E$505,4,0),""))</f>
      </c>
      <c r="I87">
        <f t="shared" si="2"/>
      </c>
      <c r="K87">
        <v>81</v>
      </c>
    </row>
    <row r="88" spans="1:11" ht="12.75">
      <c r="A88" s="17">
        <f t="shared" si="3"/>
      </c>
      <c r="B88" s="24"/>
      <c r="C88" s="18"/>
      <c r="D88" s="19">
        <f>IF(ISNUMBER(VLOOKUP(A88,'Celkové pořadí'!$B$6:$E$505,4,0)),VLOOKUP(A88,'Celkové pořadí'!$B$6:$E$505,4,0),IF(ISTEXT(VLOOKUP(A88,'Celkové pořadí'!$B$6:$E$505,4,0)),VLOOKUP(A88,'Celkové pořadí'!$B$6:$E$505,4,0),""))</f>
      </c>
      <c r="I88">
        <f t="shared" si="2"/>
      </c>
      <c r="K88">
        <v>82</v>
      </c>
    </row>
    <row r="89" spans="1:11" ht="12.75">
      <c r="A89" s="17">
        <f t="shared" si="3"/>
      </c>
      <c r="B89" s="24"/>
      <c r="C89" s="18"/>
      <c r="D89" s="19">
        <f>IF(ISNUMBER(VLOOKUP(A89,'Celkové pořadí'!$B$6:$E$505,4,0)),VLOOKUP(A89,'Celkové pořadí'!$B$6:$E$505,4,0),IF(ISTEXT(VLOOKUP(A89,'Celkové pořadí'!$B$6:$E$505,4,0)),VLOOKUP(A89,'Celkové pořadí'!$B$6:$E$505,4,0),""))</f>
      </c>
      <c r="I89">
        <f t="shared" si="2"/>
      </c>
      <c r="K89">
        <v>83</v>
      </c>
    </row>
    <row r="90" spans="1:11" ht="12.75">
      <c r="A90" s="17">
        <f t="shared" si="3"/>
      </c>
      <c r="B90" s="24"/>
      <c r="C90" s="18"/>
      <c r="D90" s="19">
        <f>IF(ISNUMBER(VLOOKUP(A90,'Celkové pořadí'!$B$6:$E$505,4,0)),VLOOKUP(A90,'Celkové pořadí'!$B$6:$E$505,4,0),IF(ISTEXT(VLOOKUP(A90,'Celkové pořadí'!$B$6:$E$505,4,0)),VLOOKUP(A90,'Celkové pořadí'!$B$6:$E$505,4,0),""))</f>
      </c>
      <c r="I90">
        <f t="shared" si="2"/>
      </c>
      <c r="K90">
        <v>84</v>
      </c>
    </row>
    <row r="91" spans="1:11" ht="12.75">
      <c r="A91" s="17">
        <f t="shared" si="3"/>
      </c>
      <c r="B91" s="24"/>
      <c r="C91" s="18"/>
      <c r="D91" s="19">
        <f>IF(ISNUMBER(VLOOKUP(A91,'Celkové pořadí'!$B$6:$E$505,4,0)),VLOOKUP(A91,'Celkové pořadí'!$B$6:$E$505,4,0),IF(ISTEXT(VLOOKUP(A91,'Celkové pořadí'!$B$6:$E$505,4,0)),VLOOKUP(A91,'Celkové pořadí'!$B$6:$E$505,4,0),""))</f>
      </c>
      <c r="I91">
        <f t="shared" si="2"/>
      </c>
      <c r="K91">
        <v>85</v>
      </c>
    </row>
    <row r="92" spans="1:11" ht="12.75">
      <c r="A92" s="17">
        <f t="shared" si="3"/>
      </c>
      <c r="B92" s="24"/>
      <c r="C92" s="18"/>
      <c r="D92" s="19">
        <f>IF(ISNUMBER(VLOOKUP(A92,'Celkové pořadí'!$B$6:$E$505,4,0)),VLOOKUP(A92,'Celkové pořadí'!$B$6:$E$505,4,0),IF(ISTEXT(VLOOKUP(A92,'Celkové pořadí'!$B$6:$E$505,4,0)),VLOOKUP(A92,'Celkové pořadí'!$B$6:$E$505,4,0),""))</f>
      </c>
      <c r="I92">
        <f t="shared" si="2"/>
      </c>
      <c r="K92">
        <v>86</v>
      </c>
    </row>
    <row r="93" spans="1:11" ht="12.75">
      <c r="A93" s="17">
        <f t="shared" si="3"/>
      </c>
      <c r="B93" s="24"/>
      <c r="C93" s="18"/>
      <c r="D93" s="19">
        <f>IF(ISNUMBER(VLOOKUP(A93,'Celkové pořadí'!$B$6:$E$505,4,0)),VLOOKUP(A93,'Celkové pořadí'!$B$6:$E$505,4,0),IF(ISTEXT(VLOOKUP(A93,'Celkové pořadí'!$B$6:$E$505,4,0)),VLOOKUP(A93,'Celkové pořadí'!$B$6:$E$505,4,0),""))</f>
      </c>
      <c r="I93">
        <f t="shared" si="2"/>
      </c>
      <c r="K93">
        <v>87</v>
      </c>
    </row>
    <row r="94" spans="1:11" ht="12.75">
      <c r="A94" s="17">
        <f t="shared" si="3"/>
      </c>
      <c r="B94" s="24"/>
      <c r="C94" s="18"/>
      <c r="D94" s="19">
        <f>IF(ISNUMBER(VLOOKUP(A94,'Celkové pořadí'!$B$6:$E$505,4,0)),VLOOKUP(A94,'Celkové pořadí'!$B$6:$E$505,4,0),IF(ISTEXT(VLOOKUP(A94,'Celkové pořadí'!$B$6:$E$505,4,0)),VLOOKUP(A94,'Celkové pořadí'!$B$6:$E$505,4,0),""))</f>
      </c>
      <c r="I94">
        <f t="shared" si="2"/>
      </c>
      <c r="K94">
        <v>88</v>
      </c>
    </row>
    <row r="95" spans="1:11" ht="12.75">
      <c r="A95" s="17">
        <f t="shared" si="3"/>
      </c>
      <c r="B95" s="24"/>
      <c r="C95" s="18"/>
      <c r="D95" s="19">
        <f>IF(ISNUMBER(VLOOKUP(A95,'Celkové pořadí'!$B$6:$E$505,4,0)),VLOOKUP(A95,'Celkové pořadí'!$B$6:$E$505,4,0),IF(ISTEXT(VLOOKUP(A95,'Celkové pořadí'!$B$6:$E$505,4,0)),VLOOKUP(A95,'Celkové pořadí'!$B$6:$E$505,4,0),""))</f>
      </c>
      <c r="I95">
        <f t="shared" si="2"/>
      </c>
      <c r="K95">
        <v>89</v>
      </c>
    </row>
    <row r="96" spans="1:11" ht="12.75">
      <c r="A96" s="17">
        <f t="shared" si="3"/>
      </c>
      <c r="B96" s="24"/>
      <c r="C96" s="18"/>
      <c r="D96" s="19">
        <f>IF(ISNUMBER(VLOOKUP(A96,'Celkové pořadí'!$B$6:$E$505,4,0)),VLOOKUP(A96,'Celkové pořadí'!$B$6:$E$505,4,0),IF(ISTEXT(VLOOKUP(A96,'Celkové pořadí'!$B$6:$E$505,4,0)),VLOOKUP(A96,'Celkové pořadí'!$B$6:$E$505,4,0),""))</f>
      </c>
      <c r="I96">
        <f t="shared" si="2"/>
      </c>
      <c r="K96">
        <v>90</v>
      </c>
    </row>
    <row r="97" spans="1:11" ht="12.75">
      <c r="A97" s="17">
        <f t="shared" si="3"/>
      </c>
      <c r="B97" s="24"/>
      <c r="C97" s="18"/>
      <c r="D97" s="19">
        <f>IF(ISNUMBER(VLOOKUP(A97,'Celkové pořadí'!$B$6:$E$505,4,0)),VLOOKUP(A97,'Celkové pořadí'!$B$6:$E$505,4,0),IF(ISTEXT(VLOOKUP(A97,'Celkové pořadí'!$B$6:$E$505,4,0)),VLOOKUP(A97,'Celkové pořadí'!$B$6:$E$505,4,0),""))</f>
      </c>
      <c r="I97">
        <f t="shared" si="2"/>
      </c>
      <c r="K97">
        <v>91</v>
      </c>
    </row>
    <row r="98" spans="1:11" ht="12.75">
      <c r="A98" s="17">
        <f t="shared" si="3"/>
      </c>
      <c r="B98" s="24"/>
      <c r="C98" s="18"/>
      <c r="D98" s="19">
        <f>IF(ISNUMBER(VLOOKUP(A98,'Celkové pořadí'!$B$6:$E$505,4,0)),VLOOKUP(A98,'Celkové pořadí'!$B$6:$E$505,4,0),IF(ISTEXT(VLOOKUP(A98,'Celkové pořadí'!$B$6:$E$505,4,0)),VLOOKUP(A98,'Celkové pořadí'!$B$6:$E$505,4,0),""))</f>
      </c>
      <c r="I98">
        <f t="shared" si="2"/>
      </c>
      <c r="K98">
        <v>92</v>
      </c>
    </row>
    <row r="99" spans="1:11" ht="12.75">
      <c r="A99" s="17">
        <f t="shared" si="3"/>
      </c>
      <c r="B99" s="24"/>
      <c r="C99" s="18"/>
      <c r="D99" s="19">
        <f>IF(ISNUMBER(VLOOKUP(A99,'Celkové pořadí'!$B$6:$E$505,4,0)),VLOOKUP(A99,'Celkové pořadí'!$B$6:$E$505,4,0),IF(ISTEXT(VLOOKUP(A99,'Celkové pořadí'!$B$6:$E$505,4,0)),VLOOKUP(A99,'Celkové pořadí'!$B$6:$E$505,4,0),""))</f>
      </c>
      <c r="I99">
        <f t="shared" si="2"/>
      </c>
      <c r="K99">
        <v>93</v>
      </c>
    </row>
    <row r="100" spans="1:11" ht="12.75">
      <c r="A100" s="17">
        <f t="shared" si="3"/>
      </c>
      <c r="B100" s="24"/>
      <c r="C100" s="18"/>
      <c r="D100" s="19">
        <f>IF(ISNUMBER(VLOOKUP(A100,'Celkové pořadí'!$B$6:$E$505,4,0)),VLOOKUP(A100,'Celkové pořadí'!$B$6:$E$505,4,0),IF(ISTEXT(VLOOKUP(A100,'Celkové pořadí'!$B$6:$E$505,4,0)),VLOOKUP(A100,'Celkové pořadí'!$B$6:$E$505,4,0),""))</f>
      </c>
      <c r="I100">
        <f t="shared" si="2"/>
      </c>
      <c r="K100">
        <v>94</v>
      </c>
    </row>
    <row r="101" spans="1:11" ht="12.75">
      <c r="A101" s="17">
        <f t="shared" si="3"/>
      </c>
      <c r="B101" s="24"/>
      <c r="C101" s="18"/>
      <c r="D101" s="19">
        <f>IF(ISNUMBER(VLOOKUP(A101,'Celkové pořadí'!$B$6:$E$505,4,0)),VLOOKUP(A101,'Celkové pořadí'!$B$6:$E$505,4,0),IF(ISTEXT(VLOOKUP(A101,'Celkové pořadí'!$B$6:$E$505,4,0)),VLOOKUP(A101,'Celkové pořadí'!$B$6:$E$505,4,0),""))</f>
      </c>
      <c r="I101">
        <f t="shared" si="2"/>
      </c>
      <c r="K101">
        <v>95</v>
      </c>
    </row>
    <row r="102" spans="1:11" ht="12.75">
      <c r="A102" s="17">
        <f t="shared" si="3"/>
      </c>
      <c r="B102" s="24"/>
      <c r="C102" s="18"/>
      <c r="D102" s="19">
        <f>IF(ISNUMBER(VLOOKUP(A102,'Celkové pořadí'!$B$6:$E$505,4,0)),VLOOKUP(A102,'Celkové pořadí'!$B$6:$E$505,4,0),IF(ISTEXT(VLOOKUP(A102,'Celkové pořadí'!$B$6:$E$505,4,0)),VLOOKUP(A102,'Celkové pořadí'!$B$6:$E$505,4,0),""))</f>
      </c>
      <c r="I102">
        <f t="shared" si="2"/>
      </c>
      <c r="K102">
        <v>96</v>
      </c>
    </row>
    <row r="103" spans="1:11" ht="12.75">
      <c r="A103" s="17">
        <f t="shared" si="3"/>
      </c>
      <c r="B103" s="24"/>
      <c r="C103" s="18"/>
      <c r="D103" s="19">
        <f>IF(ISNUMBER(VLOOKUP(A103,'Celkové pořadí'!$B$6:$E$505,4,0)),VLOOKUP(A103,'Celkové pořadí'!$B$6:$E$505,4,0),IF(ISTEXT(VLOOKUP(A103,'Celkové pořadí'!$B$6:$E$505,4,0)),VLOOKUP(A103,'Celkové pořadí'!$B$6:$E$505,4,0),""))</f>
      </c>
      <c r="I103">
        <f t="shared" si="2"/>
      </c>
      <c r="K103">
        <v>97</v>
      </c>
    </row>
    <row r="104" spans="1:11" ht="12.75">
      <c r="A104" s="17">
        <f t="shared" si="3"/>
      </c>
      <c r="B104" s="24"/>
      <c r="C104" s="18"/>
      <c r="D104" s="19">
        <f>IF(ISNUMBER(VLOOKUP(A104,'Celkové pořadí'!$B$6:$E$505,4,0)),VLOOKUP(A104,'Celkové pořadí'!$B$6:$E$505,4,0),IF(ISTEXT(VLOOKUP(A104,'Celkové pořadí'!$B$6:$E$505,4,0)),VLOOKUP(A104,'Celkové pořadí'!$B$6:$E$505,4,0),""))</f>
      </c>
      <c r="I104">
        <f t="shared" si="2"/>
      </c>
      <c r="K104">
        <v>98</v>
      </c>
    </row>
    <row r="105" spans="1:11" ht="12.75">
      <c r="A105" s="17">
        <f t="shared" si="3"/>
      </c>
      <c r="B105" s="24"/>
      <c r="C105" s="18"/>
      <c r="D105" s="19">
        <f>IF(ISNUMBER(VLOOKUP(A105,'Celkové pořadí'!$B$6:$E$505,4,0)),VLOOKUP(A105,'Celkové pořadí'!$B$6:$E$505,4,0),IF(ISTEXT(VLOOKUP(A105,'Celkové pořadí'!$B$6:$E$505,4,0)),VLOOKUP(A105,'Celkové pořadí'!$B$6:$E$505,4,0),""))</f>
      </c>
      <c r="I105">
        <f t="shared" si="2"/>
      </c>
      <c r="K105">
        <v>99</v>
      </c>
    </row>
    <row r="106" spans="1:11" ht="12.75">
      <c r="A106" s="17">
        <f t="shared" si="3"/>
      </c>
      <c r="B106" s="24"/>
      <c r="C106" s="18"/>
      <c r="D106" s="19">
        <f>IF(ISNUMBER(VLOOKUP(A106,'Celkové pořadí'!$B$6:$E$505,4,0)),VLOOKUP(A106,'Celkové pořadí'!$B$6:$E$505,4,0),IF(ISTEXT(VLOOKUP(A106,'Celkové pořadí'!$B$6:$E$505,4,0)),VLOOKUP(A106,'Celkové pořadí'!$B$6:$E$505,4,0),""))</f>
      </c>
      <c r="I106">
        <f t="shared" si="2"/>
      </c>
      <c r="K106">
        <v>100</v>
      </c>
    </row>
    <row r="107" spans="1:11" ht="12.75">
      <c r="A107" s="17">
        <f t="shared" si="3"/>
      </c>
      <c r="B107" s="24"/>
      <c r="C107" s="18"/>
      <c r="D107" s="19">
        <f>IF(ISNUMBER(VLOOKUP(A107,'Celkové pořadí'!$B$6:$E$505,4,0)),VLOOKUP(A107,'Celkové pořadí'!$B$6:$E$505,4,0),IF(ISTEXT(VLOOKUP(A107,'Celkové pořadí'!$B$6:$E$505,4,0)),VLOOKUP(A107,'Celkové pořadí'!$B$6:$E$505,4,0),""))</f>
      </c>
      <c r="I107">
        <f t="shared" si="2"/>
      </c>
      <c r="K107">
        <v>101</v>
      </c>
    </row>
    <row r="108" spans="1:11" ht="12.75">
      <c r="A108" s="17">
        <f t="shared" si="3"/>
      </c>
      <c r="B108" s="24"/>
      <c r="C108" s="18"/>
      <c r="D108" s="19">
        <f>IF(ISNUMBER(VLOOKUP(A108,'Celkové pořadí'!$B$6:$E$505,4,0)),VLOOKUP(A108,'Celkové pořadí'!$B$6:$E$505,4,0),IF(ISTEXT(VLOOKUP(A108,'Celkové pořadí'!$B$6:$E$505,4,0)),VLOOKUP(A108,'Celkové pořadí'!$B$6:$E$505,4,0),""))</f>
      </c>
      <c r="I108">
        <f t="shared" si="2"/>
      </c>
      <c r="K108">
        <v>102</v>
      </c>
    </row>
    <row r="109" spans="1:11" ht="12.75">
      <c r="A109" s="17">
        <f t="shared" si="3"/>
      </c>
      <c r="B109" s="24"/>
      <c r="C109" s="18"/>
      <c r="D109" s="19">
        <f>IF(ISNUMBER(VLOOKUP(A109,'Celkové pořadí'!$B$6:$E$505,4,0)),VLOOKUP(A109,'Celkové pořadí'!$B$6:$E$505,4,0),IF(ISTEXT(VLOOKUP(A109,'Celkové pořadí'!$B$6:$E$505,4,0)),VLOOKUP(A109,'Celkové pořadí'!$B$6:$E$505,4,0),""))</f>
      </c>
      <c r="I109">
        <f t="shared" si="2"/>
      </c>
      <c r="K109">
        <v>103</v>
      </c>
    </row>
    <row r="110" spans="1:11" ht="12.75">
      <c r="A110" s="17">
        <f t="shared" si="3"/>
      </c>
      <c r="B110" s="24"/>
      <c r="C110" s="18"/>
      <c r="D110" s="19">
        <f>IF(ISNUMBER(VLOOKUP(A110,'Celkové pořadí'!$B$6:$E$505,4,0)),VLOOKUP(A110,'Celkové pořadí'!$B$6:$E$505,4,0),IF(ISTEXT(VLOOKUP(A110,'Celkové pořadí'!$B$6:$E$505,4,0)),VLOOKUP(A110,'Celkové pořadí'!$B$6:$E$505,4,0),""))</f>
      </c>
      <c r="I110">
        <f t="shared" si="2"/>
      </c>
      <c r="K110">
        <v>104</v>
      </c>
    </row>
    <row r="111" spans="1:11" ht="12.75">
      <c r="A111" s="17">
        <f t="shared" si="3"/>
      </c>
      <c r="B111" s="24"/>
      <c r="C111" s="18"/>
      <c r="D111" s="19">
        <f>IF(ISNUMBER(VLOOKUP(A111,'Celkové pořadí'!$B$6:$E$505,4,0)),VLOOKUP(A111,'Celkové pořadí'!$B$6:$E$505,4,0),IF(ISTEXT(VLOOKUP(A111,'Celkové pořadí'!$B$6:$E$505,4,0)),VLOOKUP(A111,'Celkové pořadí'!$B$6:$E$505,4,0),""))</f>
      </c>
      <c r="I111">
        <f t="shared" si="2"/>
      </c>
      <c r="K111">
        <v>105</v>
      </c>
    </row>
    <row r="112" spans="1:11" ht="12.75">
      <c r="A112" s="17">
        <f t="shared" si="3"/>
      </c>
      <c r="B112" s="24"/>
      <c r="C112" s="18"/>
      <c r="D112" s="19">
        <f>IF(ISNUMBER(VLOOKUP(A112,'Celkové pořadí'!$B$6:$E$505,4,0)),VLOOKUP(A112,'Celkové pořadí'!$B$6:$E$505,4,0),IF(ISTEXT(VLOOKUP(A112,'Celkové pořadí'!$B$6:$E$505,4,0)),VLOOKUP(A112,'Celkové pořadí'!$B$6:$E$505,4,0),""))</f>
      </c>
      <c r="I112">
        <f t="shared" si="2"/>
      </c>
      <c r="K112">
        <v>106</v>
      </c>
    </row>
    <row r="113" spans="1:11" ht="12.75">
      <c r="A113" s="17">
        <f t="shared" si="3"/>
      </c>
      <c r="B113" s="24"/>
      <c r="C113" s="18"/>
      <c r="D113" s="19">
        <f>IF(ISNUMBER(VLOOKUP(A113,'Celkové pořadí'!$B$6:$E$505,4,0)),VLOOKUP(A113,'Celkové pořadí'!$B$6:$E$505,4,0),IF(ISTEXT(VLOOKUP(A113,'Celkové pořadí'!$B$6:$E$505,4,0)),VLOOKUP(A113,'Celkové pořadí'!$B$6:$E$505,4,0),""))</f>
      </c>
      <c r="I113">
        <f t="shared" si="2"/>
      </c>
      <c r="K113">
        <v>107</v>
      </c>
    </row>
    <row r="114" spans="1:11" ht="12.75">
      <c r="A114" s="17">
        <f t="shared" si="3"/>
      </c>
      <c r="B114" s="24"/>
      <c r="C114" s="18"/>
      <c r="D114" s="19">
        <f>IF(ISNUMBER(VLOOKUP(A114,'Celkové pořadí'!$B$6:$E$505,4,0)),VLOOKUP(A114,'Celkové pořadí'!$B$6:$E$505,4,0),IF(ISTEXT(VLOOKUP(A114,'Celkové pořadí'!$B$6:$E$505,4,0)),VLOOKUP(A114,'Celkové pořadí'!$B$6:$E$505,4,0),""))</f>
      </c>
      <c r="I114">
        <f t="shared" si="2"/>
      </c>
      <c r="K114">
        <v>108</v>
      </c>
    </row>
    <row r="115" spans="1:11" ht="12.75">
      <c r="A115" s="17">
        <f t="shared" si="3"/>
      </c>
      <c r="B115" s="24"/>
      <c r="C115" s="18"/>
      <c r="D115" s="19">
        <f>IF(ISNUMBER(VLOOKUP(A115,'Celkové pořadí'!$B$6:$E$505,4,0)),VLOOKUP(A115,'Celkové pořadí'!$B$6:$E$505,4,0),IF(ISTEXT(VLOOKUP(A115,'Celkové pořadí'!$B$6:$E$505,4,0)),VLOOKUP(A115,'Celkové pořadí'!$B$6:$E$505,4,0),""))</f>
      </c>
      <c r="I115">
        <f t="shared" si="2"/>
      </c>
      <c r="K115">
        <v>109</v>
      </c>
    </row>
    <row r="116" spans="1:11" ht="12.75">
      <c r="A116" s="17">
        <f t="shared" si="3"/>
      </c>
      <c r="B116" s="24"/>
      <c r="C116" s="18"/>
      <c r="D116" s="19">
        <f>IF(ISNUMBER(VLOOKUP(A116,'Celkové pořadí'!$B$6:$E$505,4,0)),VLOOKUP(A116,'Celkové pořadí'!$B$6:$E$505,4,0),IF(ISTEXT(VLOOKUP(A116,'Celkové pořadí'!$B$6:$E$505,4,0)),VLOOKUP(A116,'Celkové pořadí'!$B$6:$E$505,4,0),""))</f>
      </c>
      <c r="I116">
        <f t="shared" si="2"/>
      </c>
      <c r="K116">
        <v>110</v>
      </c>
    </row>
    <row r="117" spans="1:11" ht="12.75">
      <c r="A117" s="17">
        <f t="shared" si="3"/>
      </c>
      <c r="B117" s="24"/>
      <c r="C117" s="18"/>
      <c r="D117" s="19">
        <f>IF(ISNUMBER(VLOOKUP(A117,'Celkové pořadí'!$B$6:$E$505,4,0)),VLOOKUP(A117,'Celkové pořadí'!$B$6:$E$505,4,0),IF(ISTEXT(VLOOKUP(A117,'Celkové pořadí'!$B$6:$E$505,4,0)),VLOOKUP(A117,'Celkové pořadí'!$B$6:$E$505,4,0),""))</f>
      </c>
      <c r="I117">
        <f t="shared" si="2"/>
      </c>
      <c r="K117">
        <v>111</v>
      </c>
    </row>
    <row r="118" spans="1:11" ht="12.75">
      <c r="A118" s="17">
        <f t="shared" si="3"/>
      </c>
      <c r="B118" s="24"/>
      <c r="C118" s="18"/>
      <c r="D118" s="19">
        <f>IF(ISNUMBER(VLOOKUP(A118,'Celkové pořadí'!$B$6:$E$505,4,0)),VLOOKUP(A118,'Celkové pořadí'!$B$6:$E$505,4,0),IF(ISTEXT(VLOOKUP(A118,'Celkové pořadí'!$B$6:$E$505,4,0)),VLOOKUP(A118,'Celkové pořadí'!$B$6:$E$505,4,0),""))</f>
      </c>
      <c r="I118">
        <f t="shared" si="2"/>
      </c>
      <c r="K118">
        <v>112</v>
      </c>
    </row>
    <row r="119" spans="1:11" ht="12.75">
      <c r="A119" s="17">
        <f t="shared" si="3"/>
      </c>
      <c r="B119" s="24"/>
      <c r="C119" s="18"/>
      <c r="D119" s="19">
        <f>IF(ISNUMBER(VLOOKUP(A119,'Celkové pořadí'!$B$6:$E$505,4,0)),VLOOKUP(A119,'Celkové pořadí'!$B$6:$E$505,4,0),IF(ISTEXT(VLOOKUP(A119,'Celkové pořadí'!$B$6:$E$505,4,0)),VLOOKUP(A119,'Celkové pořadí'!$B$6:$E$505,4,0),""))</f>
      </c>
      <c r="I119">
        <f t="shared" si="2"/>
      </c>
      <c r="K119">
        <v>113</v>
      </c>
    </row>
    <row r="120" spans="1:11" ht="12.75">
      <c r="A120" s="17">
        <f t="shared" si="3"/>
      </c>
      <c r="B120" s="24"/>
      <c r="C120" s="18"/>
      <c r="D120" s="19">
        <f>IF(ISNUMBER(VLOOKUP(A120,'Celkové pořadí'!$B$6:$E$505,4,0)),VLOOKUP(A120,'Celkové pořadí'!$B$6:$E$505,4,0),IF(ISTEXT(VLOOKUP(A120,'Celkové pořadí'!$B$6:$E$505,4,0)),VLOOKUP(A120,'Celkové pořadí'!$B$6:$E$505,4,0),""))</f>
      </c>
      <c r="I120">
        <f t="shared" si="2"/>
      </c>
      <c r="K120">
        <v>114</v>
      </c>
    </row>
    <row r="121" spans="1:11" ht="12.75">
      <c r="A121" s="17">
        <f t="shared" si="3"/>
      </c>
      <c r="B121" s="24"/>
      <c r="C121" s="18"/>
      <c r="D121" s="19">
        <f>IF(ISNUMBER(VLOOKUP(A121,'Celkové pořadí'!$B$6:$E$505,4,0)),VLOOKUP(A121,'Celkové pořadí'!$B$6:$E$505,4,0),IF(ISTEXT(VLOOKUP(A121,'Celkové pořadí'!$B$6:$E$505,4,0)),VLOOKUP(A121,'Celkové pořadí'!$B$6:$E$505,4,0),""))</f>
      </c>
      <c r="I121">
        <f t="shared" si="2"/>
      </c>
      <c r="K121">
        <v>115</v>
      </c>
    </row>
    <row r="122" spans="1:11" ht="12.75">
      <c r="A122" s="17">
        <f t="shared" si="3"/>
      </c>
      <c r="B122" s="24"/>
      <c r="C122" s="18"/>
      <c r="D122" s="19">
        <f>IF(ISNUMBER(VLOOKUP(A122,'Celkové pořadí'!$B$6:$E$505,4,0)),VLOOKUP(A122,'Celkové pořadí'!$B$6:$E$505,4,0),IF(ISTEXT(VLOOKUP(A122,'Celkové pořadí'!$B$6:$E$505,4,0)),VLOOKUP(A122,'Celkové pořadí'!$B$6:$E$505,4,0),""))</f>
      </c>
      <c r="I122">
        <f t="shared" si="2"/>
      </c>
      <c r="K122">
        <v>116</v>
      </c>
    </row>
    <row r="123" spans="1:11" ht="12.75">
      <c r="A123" s="17">
        <f t="shared" si="3"/>
      </c>
      <c r="B123" s="24"/>
      <c r="C123" s="18"/>
      <c r="D123" s="19">
        <f>IF(ISNUMBER(VLOOKUP(A123,'Celkové pořadí'!$B$6:$E$505,4,0)),VLOOKUP(A123,'Celkové pořadí'!$B$6:$E$505,4,0),IF(ISTEXT(VLOOKUP(A123,'Celkové pořadí'!$B$6:$E$505,4,0)),VLOOKUP(A123,'Celkové pořadí'!$B$6:$E$505,4,0),""))</f>
      </c>
      <c r="I123">
        <f t="shared" si="2"/>
      </c>
      <c r="K123">
        <v>117</v>
      </c>
    </row>
    <row r="124" spans="1:11" ht="12.75">
      <c r="A124" s="17">
        <f t="shared" si="3"/>
      </c>
      <c r="B124" s="24"/>
      <c r="C124" s="18"/>
      <c r="D124" s="19">
        <f>IF(ISNUMBER(VLOOKUP(A124,'Celkové pořadí'!$B$6:$E$505,4,0)),VLOOKUP(A124,'Celkové pořadí'!$B$6:$E$505,4,0),IF(ISTEXT(VLOOKUP(A124,'Celkové pořadí'!$B$6:$E$505,4,0)),VLOOKUP(A124,'Celkové pořadí'!$B$6:$E$505,4,0),""))</f>
      </c>
      <c r="I124">
        <f t="shared" si="2"/>
      </c>
      <c r="K124">
        <v>118</v>
      </c>
    </row>
    <row r="125" spans="1:11" ht="12.75">
      <c r="A125" s="17">
        <f t="shared" si="3"/>
      </c>
      <c r="B125" s="24"/>
      <c r="C125" s="18"/>
      <c r="D125" s="19">
        <f>IF(ISNUMBER(VLOOKUP(A125,'Celkové pořadí'!$B$6:$E$505,4,0)),VLOOKUP(A125,'Celkové pořadí'!$B$6:$E$505,4,0),IF(ISTEXT(VLOOKUP(A125,'Celkové pořadí'!$B$6:$E$505,4,0)),VLOOKUP(A125,'Celkové pořadí'!$B$6:$E$505,4,0),""))</f>
      </c>
      <c r="I125">
        <f t="shared" si="2"/>
      </c>
      <c r="K125">
        <v>119</v>
      </c>
    </row>
    <row r="126" spans="1:11" ht="12.75">
      <c r="A126" s="17">
        <f t="shared" si="3"/>
      </c>
      <c r="B126" s="24"/>
      <c r="C126" s="18"/>
      <c r="D126" s="19">
        <f>IF(ISNUMBER(VLOOKUP(A126,'Celkové pořadí'!$B$6:$E$505,4,0)),VLOOKUP(A126,'Celkové pořadí'!$B$6:$E$505,4,0),IF(ISTEXT(VLOOKUP(A126,'Celkové pořadí'!$B$6:$E$505,4,0)),VLOOKUP(A126,'Celkové pořadí'!$B$6:$E$505,4,0),""))</f>
      </c>
      <c r="I126">
        <f t="shared" si="2"/>
      </c>
      <c r="K126">
        <v>120</v>
      </c>
    </row>
    <row r="127" spans="1:11" ht="12.75">
      <c r="A127" s="17">
        <f t="shared" si="3"/>
      </c>
      <c r="B127" s="24"/>
      <c r="C127" s="18"/>
      <c r="D127" s="19">
        <f>IF(ISNUMBER(VLOOKUP(A127,'Celkové pořadí'!$B$6:$E$505,4,0)),VLOOKUP(A127,'Celkové pořadí'!$B$6:$E$505,4,0),IF(ISTEXT(VLOOKUP(A127,'Celkové pořadí'!$B$6:$E$505,4,0)),VLOOKUP(A127,'Celkové pořadí'!$B$6:$E$505,4,0),""))</f>
      </c>
      <c r="I127">
        <f t="shared" si="2"/>
      </c>
      <c r="K127">
        <v>121</v>
      </c>
    </row>
    <row r="128" spans="1:11" ht="12.75">
      <c r="A128" s="17">
        <f t="shared" si="3"/>
      </c>
      <c r="B128" s="24"/>
      <c r="C128" s="18"/>
      <c r="D128" s="19">
        <f>IF(ISNUMBER(VLOOKUP(A128,'Celkové pořadí'!$B$6:$E$505,4,0)),VLOOKUP(A128,'Celkové pořadí'!$B$6:$E$505,4,0),IF(ISTEXT(VLOOKUP(A128,'Celkové pořadí'!$B$6:$E$505,4,0)),VLOOKUP(A128,'Celkové pořadí'!$B$6:$E$505,4,0),""))</f>
      </c>
      <c r="I128">
        <f t="shared" si="2"/>
      </c>
      <c r="K128">
        <v>122</v>
      </c>
    </row>
    <row r="129" spans="1:11" ht="12.75">
      <c r="A129" s="17">
        <f t="shared" si="3"/>
      </c>
      <c r="B129" s="24"/>
      <c r="C129" s="18"/>
      <c r="D129" s="19">
        <f>IF(ISNUMBER(VLOOKUP(A129,'Celkové pořadí'!$B$6:$E$505,4,0)),VLOOKUP(A129,'Celkové pořadí'!$B$6:$E$505,4,0),IF(ISTEXT(VLOOKUP(A129,'Celkové pořadí'!$B$6:$E$505,4,0)),VLOOKUP(A129,'Celkové pořadí'!$B$6:$E$505,4,0),""))</f>
      </c>
      <c r="I129">
        <f t="shared" si="2"/>
      </c>
      <c r="K129">
        <v>123</v>
      </c>
    </row>
    <row r="130" spans="1:11" ht="12.75">
      <c r="A130" s="17">
        <f t="shared" si="3"/>
      </c>
      <c r="B130" s="24"/>
      <c r="C130" s="18"/>
      <c r="D130" s="19">
        <f>IF(ISNUMBER(VLOOKUP(A130,'Celkové pořadí'!$B$6:$E$505,4,0)),VLOOKUP(A130,'Celkové pořadí'!$B$6:$E$505,4,0),IF(ISTEXT(VLOOKUP(A130,'Celkové pořadí'!$B$6:$E$505,4,0)),VLOOKUP(A130,'Celkové pořadí'!$B$6:$E$505,4,0),""))</f>
      </c>
      <c r="I130">
        <f t="shared" si="2"/>
      </c>
      <c r="K130">
        <v>124</v>
      </c>
    </row>
    <row r="131" spans="1:11" ht="12.75">
      <c r="A131" s="17">
        <f t="shared" si="3"/>
      </c>
      <c r="B131" s="24"/>
      <c r="C131" s="18"/>
      <c r="D131" s="19">
        <f>IF(ISNUMBER(VLOOKUP(A131,'Celkové pořadí'!$B$6:$E$505,4,0)),VLOOKUP(A131,'Celkové pořadí'!$B$6:$E$505,4,0),IF(ISTEXT(VLOOKUP(A131,'Celkové pořadí'!$B$6:$E$505,4,0)),VLOOKUP(A131,'Celkové pořadí'!$B$6:$E$505,4,0),""))</f>
      </c>
      <c r="I131">
        <f t="shared" si="2"/>
      </c>
      <c r="K131">
        <v>125</v>
      </c>
    </row>
    <row r="132" spans="1:11" ht="12.75">
      <c r="A132" s="17">
        <f t="shared" si="3"/>
      </c>
      <c r="B132" s="24"/>
      <c r="C132" s="18"/>
      <c r="D132" s="19">
        <f>IF(ISNUMBER(VLOOKUP(A132,'Celkové pořadí'!$B$6:$E$505,4,0)),VLOOKUP(A132,'Celkové pořadí'!$B$6:$E$505,4,0),IF(ISTEXT(VLOOKUP(A132,'Celkové pořadí'!$B$6:$E$505,4,0)),VLOOKUP(A132,'Celkové pořadí'!$B$6:$E$505,4,0),""))</f>
      </c>
      <c r="I132">
        <f t="shared" si="2"/>
      </c>
      <c r="K132">
        <v>126</v>
      </c>
    </row>
    <row r="133" spans="1:11" ht="12.75">
      <c r="A133" s="17">
        <f t="shared" si="3"/>
      </c>
      <c r="B133" s="24"/>
      <c r="C133" s="18"/>
      <c r="D133" s="19">
        <f>IF(ISNUMBER(VLOOKUP(A133,'Celkové pořadí'!$B$6:$E$505,4,0)),VLOOKUP(A133,'Celkové pořadí'!$B$6:$E$505,4,0),IF(ISTEXT(VLOOKUP(A133,'Celkové pořadí'!$B$6:$E$505,4,0)),VLOOKUP(A133,'Celkové pořadí'!$B$6:$E$505,4,0),""))</f>
      </c>
      <c r="I133">
        <f t="shared" si="2"/>
      </c>
      <c r="K133">
        <v>127</v>
      </c>
    </row>
    <row r="134" spans="1:11" ht="12.75">
      <c r="A134" s="17">
        <f t="shared" si="3"/>
      </c>
      <c r="B134" s="24"/>
      <c r="C134" s="18"/>
      <c r="D134" s="19">
        <f>IF(ISNUMBER(VLOOKUP(A134,'Celkové pořadí'!$B$6:$E$505,4,0)),VLOOKUP(A134,'Celkové pořadí'!$B$6:$E$505,4,0),IF(ISTEXT(VLOOKUP(A134,'Celkové pořadí'!$B$6:$E$505,4,0)),VLOOKUP(A134,'Celkové pořadí'!$B$6:$E$505,4,0),""))</f>
      </c>
      <c r="I134">
        <f t="shared" si="2"/>
      </c>
      <c r="K134">
        <v>128</v>
      </c>
    </row>
    <row r="135" spans="1:11" ht="12.75">
      <c r="A135" s="17">
        <f t="shared" si="3"/>
      </c>
      <c r="B135" s="24"/>
      <c r="C135" s="18"/>
      <c r="D135" s="19">
        <f>IF(ISNUMBER(VLOOKUP(A135,'Celkové pořadí'!$B$6:$E$505,4,0)),VLOOKUP(A135,'Celkové pořadí'!$B$6:$E$505,4,0),IF(ISTEXT(VLOOKUP(A135,'Celkové pořadí'!$B$6:$E$505,4,0)),VLOOKUP(A135,'Celkové pořadí'!$B$6:$E$505,4,0),""))</f>
      </c>
      <c r="I135">
        <f t="shared" si="2"/>
      </c>
      <c r="K135">
        <v>129</v>
      </c>
    </row>
    <row r="136" spans="1:11" ht="12.75">
      <c r="A136" s="17">
        <f t="shared" si="3"/>
      </c>
      <c r="B136" s="24"/>
      <c r="C136" s="18"/>
      <c r="D136" s="19">
        <f>IF(ISNUMBER(VLOOKUP(A136,'Celkové pořadí'!$B$6:$E$505,4,0)),VLOOKUP(A136,'Celkové pořadí'!$B$6:$E$505,4,0),IF(ISTEXT(VLOOKUP(A136,'Celkové pořadí'!$B$6:$E$505,4,0)),VLOOKUP(A136,'Celkové pořadí'!$B$6:$E$505,4,0),""))</f>
      </c>
      <c r="I136">
        <f aca="true" t="shared" si="4" ref="I136:I199">MID(C136,1,1)</f>
      </c>
      <c r="K136">
        <v>130</v>
      </c>
    </row>
    <row r="137" spans="1:11" ht="12.75">
      <c r="A137" s="17">
        <f aca="true" t="shared" si="5" ref="A137:A200">IF(B137&lt;&gt;"",K137,"")</f>
      </c>
      <c r="B137" s="24"/>
      <c r="C137" s="18"/>
      <c r="D137" s="19">
        <f>IF(ISNUMBER(VLOOKUP(A137,'Celkové pořadí'!$B$6:$E$505,4,0)),VLOOKUP(A137,'Celkové pořadí'!$B$6:$E$505,4,0),IF(ISTEXT(VLOOKUP(A137,'Celkové pořadí'!$B$6:$E$505,4,0)),VLOOKUP(A137,'Celkové pořadí'!$B$6:$E$505,4,0),""))</f>
      </c>
      <c r="I137">
        <f t="shared" si="4"/>
      </c>
      <c r="K137">
        <v>131</v>
      </c>
    </row>
    <row r="138" spans="1:11" ht="12.75">
      <c r="A138" s="17">
        <f t="shared" si="5"/>
      </c>
      <c r="B138" s="24"/>
      <c r="C138" s="18"/>
      <c r="D138" s="19">
        <f>IF(ISNUMBER(VLOOKUP(A138,'Celkové pořadí'!$B$6:$E$505,4,0)),VLOOKUP(A138,'Celkové pořadí'!$B$6:$E$505,4,0),IF(ISTEXT(VLOOKUP(A138,'Celkové pořadí'!$B$6:$E$505,4,0)),VLOOKUP(A138,'Celkové pořadí'!$B$6:$E$505,4,0),""))</f>
      </c>
      <c r="I138">
        <f t="shared" si="4"/>
      </c>
      <c r="K138">
        <v>132</v>
      </c>
    </row>
    <row r="139" spans="1:11" ht="12.75">
      <c r="A139" s="17">
        <f t="shared" si="5"/>
      </c>
      <c r="B139" s="24"/>
      <c r="C139" s="18"/>
      <c r="D139" s="19">
        <f>IF(ISNUMBER(VLOOKUP(A139,'Celkové pořadí'!$B$6:$E$505,4,0)),VLOOKUP(A139,'Celkové pořadí'!$B$6:$E$505,4,0),IF(ISTEXT(VLOOKUP(A139,'Celkové pořadí'!$B$6:$E$505,4,0)),VLOOKUP(A139,'Celkové pořadí'!$B$6:$E$505,4,0),""))</f>
      </c>
      <c r="I139">
        <f t="shared" si="4"/>
      </c>
      <c r="K139">
        <v>133</v>
      </c>
    </row>
    <row r="140" spans="1:11" ht="12.75">
      <c r="A140" s="17">
        <f t="shared" si="5"/>
      </c>
      <c r="B140" s="24"/>
      <c r="C140" s="18"/>
      <c r="D140" s="19">
        <f>IF(ISNUMBER(VLOOKUP(A140,'Celkové pořadí'!$B$6:$E$505,4,0)),VLOOKUP(A140,'Celkové pořadí'!$B$6:$E$505,4,0),IF(ISTEXT(VLOOKUP(A140,'Celkové pořadí'!$B$6:$E$505,4,0)),VLOOKUP(A140,'Celkové pořadí'!$B$6:$E$505,4,0),""))</f>
      </c>
      <c r="I140">
        <f t="shared" si="4"/>
      </c>
      <c r="K140">
        <v>134</v>
      </c>
    </row>
    <row r="141" spans="1:11" ht="12.75">
      <c r="A141" s="17">
        <f t="shared" si="5"/>
      </c>
      <c r="B141" s="24"/>
      <c r="C141" s="18"/>
      <c r="D141" s="19">
        <f>IF(ISNUMBER(VLOOKUP(A141,'Celkové pořadí'!$B$6:$E$505,4,0)),VLOOKUP(A141,'Celkové pořadí'!$B$6:$E$505,4,0),IF(ISTEXT(VLOOKUP(A141,'Celkové pořadí'!$B$6:$E$505,4,0)),VLOOKUP(A141,'Celkové pořadí'!$B$6:$E$505,4,0),""))</f>
      </c>
      <c r="I141">
        <f t="shared" si="4"/>
      </c>
      <c r="K141">
        <v>135</v>
      </c>
    </row>
    <row r="142" spans="1:11" ht="12.75">
      <c r="A142" s="17">
        <f t="shared" si="5"/>
      </c>
      <c r="B142" s="24"/>
      <c r="C142" s="18"/>
      <c r="D142" s="19">
        <f>IF(ISNUMBER(VLOOKUP(A142,'Celkové pořadí'!$B$6:$E$505,4,0)),VLOOKUP(A142,'Celkové pořadí'!$B$6:$E$505,4,0),IF(ISTEXT(VLOOKUP(A142,'Celkové pořadí'!$B$6:$E$505,4,0)),VLOOKUP(A142,'Celkové pořadí'!$B$6:$E$505,4,0),""))</f>
      </c>
      <c r="I142">
        <f t="shared" si="4"/>
      </c>
      <c r="K142">
        <v>136</v>
      </c>
    </row>
    <row r="143" spans="1:11" ht="12.75">
      <c r="A143" s="17">
        <f t="shared" si="5"/>
      </c>
      <c r="B143" s="24"/>
      <c r="C143" s="18"/>
      <c r="D143" s="19">
        <f>IF(ISNUMBER(VLOOKUP(A143,'Celkové pořadí'!$B$6:$E$505,4,0)),VLOOKUP(A143,'Celkové pořadí'!$B$6:$E$505,4,0),IF(ISTEXT(VLOOKUP(A143,'Celkové pořadí'!$B$6:$E$505,4,0)),VLOOKUP(A143,'Celkové pořadí'!$B$6:$E$505,4,0),""))</f>
      </c>
      <c r="I143">
        <f t="shared" si="4"/>
      </c>
      <c r="K143">
        <v>137</v>
      </c>
    </row>
    <row r="144" spans="1:11" ht="12.75">
      <c r="A144" s="17">
        <f t="shared" si="5"/>
      </c>
      <c r="B144" s="24"/>
      <c r="C144" s="18"/>
      <c r="D144" s="19">
        <f>IF(ISNUMBER(VLOOKUP(A144,'Celkové pořadí'!$B$6:$E$505,4,0)),VLOOKUP(A144,'Celkové pořadí'!$B$6:$E$505,4,0),IF(ISTEXT(VLOOKUP(A144,'Celkové pořadí'!$B$6:$E$505,4,0)),VLOOKUP(A144,'Celkové pořadí'!$B$6:$E$505,4,0),""))</f>
      </c>
      <c r="I144">
        <f t="shared" si="4"/>
      </c>
      <c r="K144">
        <v>138</v>
      </c>
    </row>
    <row r="145" spans="1:11" ht="12.75">
      <c r="A145" s="17">
        <f t="shared" si="5"/>
      </c>
      <c r="B145" s="24"/>
      <c r="C145" s="18"/>
      <c r="D145" s="19">
        <f>IF(ISNUMBER(VLOOKUP(A145,'Celkové pořadí'!$B$6:$E$505,4,0)),VLOOKUP(A145,'Celkové pořadí'!$B$6:$E$505,4,0),IF(ISTEXT(VLOOKUP(A145,'Celkové pořadí'!$B$6:$E$505,4,0)),VLOOKUP(A145,'Celkové pořadí'!$B$6:$E$505,4,0),""))</f>
      </c>
      <c r="I145">
        <f t="shared" si="4"/>
      </c>
      <c r="K145">
        <v>139</v>
      </c>
    </row>
    <row r="146" spans="1:11" ht="12.75">
      <c r="A146" s="17">
        <f t="shared" si="5"/>
      </c>
      <c r="B146" s="24"/>
      <c r="C146" s="18"/>
      <c r="D146" s="19">
        <f>IF(ISNUMBER(VLOOKUP(A146,'Celkové pořadí'!$B$6:$E$505,4,0)),VLOOKUP(A146,'Celkové pořadí'!$B$6:$E$505,4,0),IF(ISTEXT(VLOOKUP(A146,'Celkové pořadí'!$B$6:$E$505,4,0)),VLOOKUP(A146,'Celkové pořadí'!$B$6:$E$505,4,0),""))</f>
      </c>
      <c r="I146">
        <f t="shared" si="4"/>
      </c>
      <c r="K146">
        <v>140</v>
      </c>
    </row>
    <row r="147" spans="1:11" ht="12.75">
      <c r="A147" s="17">
        <f t="shared" si="5"/>
      </c>
      <c r="B147" s="24"/>
      <c r="C147" s="18"/>
      <c r="D147" s="19">
        <f>IF(ISNUMBER(VLOOKUP(A147,'Celkové pořadí'!$B$6:$E$505,4,0)),VLOOKUP(A147,'Celkové pořadí'!$B$6:$E$505,4,0),IF(ISTEXT(VLOOKUP(A147,'Celkové pořadí'!$B$6:$E$505,4,0)),VLOOKUP(A147,'Celkové pořadí'!$B$6:$E$505,4,0),""))</f>
      </c>
      <c r="I147">
        <f t="shared" si="4"/>
      </c>
      <c r="K147">
        <v>141</v>
      </c>
    </row>
    <row r="148" spans="1:11" ht="12.75">
      <c r="A148" s="17">
        <f t="shared" si="5"/>
      </c>
      <c r="B148" s="24"/>
      <c r="C148" s="18"/>
      <c r="D148" s="19">
        <f>IF(ISNUMBER(VLOOKUP(A148,'Celkové pořadí'!$B$6:$E$505,4,0)),VLOOKUP(A148,'Celkové pořadí'!$B$6:$E$505,4,0),IF(ISTEXT(VLOOKUP(A148,'Celkové pořadí'!$B$6:$E$505,4,0)),VLOOKUP(A148,'Celkové pořadí'!$B$6:$E$505,4,0),""))</f>
      </c>
      <c r="I148">
        <f t="shared" si="4"/>
      </c>
      <c r="K148">
        <v>142</v>
      </c>
    </row>
    <row r="149" spans="1:11" ht="12.75">
      <c r="A149" s="17">
        <f t="shared" si="5"/>
      </c>
      <c r="B149" s="24"/>
      <c r="C149" s="18"/>
      <c r="D149" s="19">
        <f>IF(ISNUMBER(VLOOKUP(A149,'Celkové pořadí'!$B$6:$E$505,4,0)),VLOOKUP(A149,'Celkové pořadí'!$B$6:$E$505,4,0),IF(ISTEXT(VLOOKUP(A149,'Celkové pořadí'!$B$6:$E$505,4,0)),VLOOKUP(A149,'Celkové pořadí'!$B$6:$E$505,4,0),""))</f>
      </c>
      <c r="I149">
        <f t="shared" si="4"/>
      </c>
      <c r="K149">
        <v>143</v>
      </c>
    </row>
    <row r="150" spans="1:11" ht="12.75">
      <c r="A150" s="17">
        <f t="shared" si="5"/>
      </c>
      <c r="B150" s="24"/>
      <c r="C150" s="18"/>
      <c r="D150" s="19">
        <f>IF(ISNUMBER(VLOOKUP(A150,'Celkové pořadí'!$B$6:$E$505,4,0)),VLOOKUP(A150,'Celkové pořadí'!$B$6:$E$505,4,0),IF(ISTEXT(VLOOKUP(A150,'Celkové pořadí'!$B$6:$E$505,4,0)),VLOOKUP(A150,'Celkové pořadí'!$B$6:$E$505,4,0),""))</f>
      </c>
      <c r="I150">
        <f t="shared" si="4"/>
      </c>
      <c r="K150">
        <v>144</v>
      </c>
    </row>
    <row r="151" spans="1:11" ht="12.75">
      <c r="A151" s="17">
        <f t="shared" si="5"/>
      </c>
      <c r="B151" s="24"/>
      <c r="C151" s="18"/>
      <c r="D151" s="19">
        <f>IF(ISNUMBER(VLOOKUP(A151,'Celkové pořadí'!$B$6:$E$505,4,0)),VLOOKUP(A151,'Celkové pořadí'!$B$6:$E$505,4,0),IF(ISTEXT(VLOOKUP(A151,'Celkové pořadí'!$B$6:$E$505,4,0)),VLOOKUP(A151,'Celkové pořadí'!$B$6:$E$505,4,0),""))</f>
      </c>
      <c r="I151">
        <f t="shared" si="4"/>
      </c>
      <c r="K151">
        <v>145</v>
      </c>
    </row>
    <row r="152" spans="1:11" ht="12.75">
      <c r="A152" s="17">
        <f t="shared" si="5"/>
      </c>
      <c r="B152" s="24"/>
      <c r="C152" s="18"/>
      <c r="D152" s="19">
        <f>IF(ISNUMBER(VLOOKUP(A152,'Celkové pořadí'!$B$6:$E$505,4,0)),VLOOKUP(A152,'Celkové pořadí'!$B$6:$E$505,4,0),IF(ISTEXT(VLOOKUP(A152,'Celkové pořadí'!$B$6:$E$505,4,0)),VLOOKUP(A152,'Celkové pořadí'!$B$6:$E$505,4,0),""))</f>
      </c>
      <c r="I152">
        <f t="shared" si="4"/>
      </c>
      <c r="K152">
        <v>146</v>
      </c>
    </row>
    <row r="153" spans="1:11" ht="12.75">
      <c r="A153" s="17">
        <f t="shared" si="5"/>
      </c>
      <c r="B153" s="24"/>
      <c r="C153" s="18"/>
      <c r="D153" s="19">
        <f>IF(ISNUMBER(VLOOKUP(A153,'Celkové pořadí'!$B$6:$E$505,4,0)),VLOOKUP(A153,'Celkové pořadí'!$B$6:$E$505,4,0),IF(ISTEXT(VLOOKUP(A153,'Celkové pořadí'!$B$6:$E$505,4,0)),VLOOKUP(A153,'Celkové pořadí'!$B$6:$E$505,4,0),""))</f>
      </c>
      <c r="I153">
        <f t="shared" si="4"/>
      </c>
      <c r="K153">
        <v>147</v>
      </c>
    </row>
    <row r="154" spans="1:11" ht="12.75">
      <c r="A154" s="17">
        <f t="shared" si="5"/>
      </c>
      <c r="B154" s="24"/>
      <c r="C154" s="18"/>
      <c r="D154" s="19">
        <f>IF(ISNUMBER(VLOOKUP(A154,'Celkové pořadí'!$B$6:$E$505,4,0)),VLOOKUP(A154,'Celkové pořadí'!$B$6:$E$505,4,0),IF(ISTEXT(VLOOKUP(A154,'Celkové pořadí'!$B$6:$E$505,4,0)),VLOOKUP(A154,'Celkové pořadí'!$B$6:$E$505,4,0),""))</f>
      </c>
      <c r="I154">
        <f t="shared" si="4"/>
      </c>
      <c r="K154">
        <v>148</v>
      </c>
    </row>
    <row r="155" spans="1:11" ht="12.75">
      <c r="A155" s="17">
        <f t="shared" si="5"/>
      </c>
      <c r="B155" s="24"/>
      <c r="C155" s="18"/>
      <c r="D155" s="19">
        <f>IF(ISNUMBER(VLOOKUP(A155,'Celkové pořadí'!$B$6:$E$505,4,0)),VLOOKUP(A155,'Celkové pořadí'!$B$6:$E$505,4,0),IF(ISTEXT(VLOOKUP(A155,'Celkové pořadí'!$B$6:$E$505,4,0)),VLOOKUP(A155,'Celkové pořadí'!$B$6:$E$505,4,0),""))</f>
      </c>
      <c r="I155">
        <f t="shared" si="4"/>
      </c>
      <c r="K155">
        <v>149</v>
      </c>
    </row>
    <row r="156" spans="1:11" ht="12.75">
      <c r="A156" s="17">
        <f t="shared" si="5"/>
      </c>
      <c r="B156" s="24"/>
      <c r="C156" s="18"/>
      <c r="D156" s="19">
        <f>IF(ISNUMBER(VLOOKUP(A156,'Celkové pořadí'!$B$6:$E$505,4,0)),VLOOKUP(A156,'Celkové pořadí'!$B$6:$E$505,4,0),IF(ISTEXT(VLOOKUP(A156,'Celkové pořadí'!$B$6:$E$505,4,0)),VLOOKUP(A156,'Celkové pořadí'!$B$6:$E$505,4,0),""))</f>
      </c>
      <c r="I156">
        <f t="shared" si="4"/>
      </c>
      <c r="K156">
        <v>150</v>
      </c>
    </row>
    <row r="157" spans="1:11" ht="12.75">
      <c r="A157" s="17">
        <f t="shared" si="5"/>
      </c>
      <c r="B157" s="24"/>
      <c r="C157" s="18"/>
      <c r="D157" s="19">
        <f>IF(ISNUMBER(VLOOKUP(A157,'Celkové pořadí'!$B$6:$E$505,4,0)),VLOOKUP(A157,'Celkové pořadí'!$B$6:$E$505,4,0),IF(ISTEXT(VLOOKUP(A157,'Celkové pořadí'!$B$6:$E$505,4,0)),VLOOKUP(A157,'Celkové pořadí'!$B$6:$E$505,4,0),""))</f>
      </c>
      <c r="I157">
        <f t="shared" si="4"/>
      </c>
      <c r="K157">
        <v>151</v>
      </c>
    </row>
    <row r="158" spans="1:11" ht="12.75">
      <c r="A158" s="17">
        <f t="shared" si="5"/>
      </c>
      <c r="B158" s="24"/>
      <c r="C158" s="18"/>
      <c r="D158" s="19">
        <f>IF(ISNUMBER(VLOOKUP(A158,'Celkové pořadí'!$B$6:$E$505,4,0)),VLOOKUP(A158,'Celkové pořadí'!$B$6:$E$505,4,0),IF(ISTEXT(VLOOKUP(A158,'Celkové pořadí'!$B$6:$E$505,4,0)),VLOOKUP(A158,'Celkové pořadí'!$B$6:$E$505,4,0),""))</f>
      </c>
      <c r="I158">
        <f t="shared" si="4"/>
      </c>
      <c r="K158">
        <v>152</v>
      </c>
    </row>
    <row r="159" spans="1:11" ht="12.75">
      <c r="A159" s="17">
        <f t="shared" si="5"/>
      </c>
      <c r="B159" s="24"/>
      <c r="C159" s="18"/>
      <c r="D159" s="19">
        <f>IF(ISNUMBER(VLOOKUP(A159,'Celkové pořadí'!$B$6:$E$505,4,0)),VLOOKUP(A159,'Celkové pořadí'!$B$6:$E$505,4,0),IF(ISTEXT(VLOOKUP(A159,'Celkové pořadí'!$B$6:$E$505,4,0)),VLOOKUP(A159,'Celkové pořadí'!$B$6:$E$505,4,0),""))</f>
      </c>
      <c r="I159">
        <f t="shared" si="4"/>
      </c>
      <c r="K159">
        <v>153</v>
      </c>
    </row>
    <row r="160" spans="1:11" ht="12.75">
      <c r="A160" s="17">
        <f t="shared" si="5"/>
      </c>
      <c r="B160" s="24"/>
      <c r="C160" s="18"/>
      <c r="D160" s="19">
        <f>IF(ISNUMBER(VLOOKUP(A160,'Celkové pořadí'!$B$6:$E$505,4,0)),VLOOKUP(A160,'Celkové pořadí'!$B$6:$E$505,4,0),IF(ISTEXT(VLOOKUP(A160,'Celkové pořadí'!$B$6:$E$505,4,0)),VLOOKUP(A160,'Celkové pořadí'!$B$6:$E$505,4,0),""))</f>
      </c>
      <c r="I160">
        <f t="shared" si="4"/>
      </c>
      <c r="K160">
        <v>154</v>
      </c>
    </row>
    <row r="161" spans="1:11" ht="12.75">
      <c r="A161" s="17">
        <f t="shared" si="5"/>
      </c>
      <c r="B161" s="24"/>
      <c r="C161" s="18"/>
      <c r="D161" s="19">
        <f>IF(ISNUMBER(VLOOKUP(A161,'Celkové pořadí'!$B$6:$E$505,4,0)),VLOOKUP(A161,'Celkové pořadí'!$B$6:$E$505,4,0),IF(ISTEXT(VLOOKUP(A161,'Celkové pořadí'!$B$6:$E$505,4,0)),VLOOKUP(A161,'Celkové pořadí'!$B$6:$E$505,4,0),""))</f>
      </c>
      <c r="I161">
        <f t="shared" si="4"/>
      </c>
      <c r="K161">
        <v>155</v>
      </c>
    </row>
    <row r="162" spans="1:11" ht="12.75">
      <c r="A162" s="17">
        <f t="shared" si="5"/>
      </c>
      <c r="B162" s="24"/>
      <c r="C162" s="18"/>
      <c r="D162" s="19">
        <f>IF(ISNUMBER(VLOOKUP(A162,'Celkové pořadí'!$B$6:$E$505,4,0)),VLOOKUP(A162,'Celkové pořadí'!$B$6:$E$505,4,0),IF(ISTEXT(VLOOKUP(A162,'Celkové pořadí'!$B$6:$E$505,4,0)),VLOOKUP(A162,'Celkové pořadí'!$B$6:$E$505,4,0),""))</f>
      </c>
      <c r="I162">
        <f t="shared" si="4"/>
      </c>
      <c r="K162">
        <v>156</v>
      </c>
    </row>
    <row r="163" spans="1:11" ht="12.75">
      <c r="A163" s="17">
        <f t="shared" si="5"/>
      </c>
      <c r="B163" s="24"/>
      <c r="C163" s="18"/>
      <c r="D163" s="19">
        <f>IF(ISNUMBER(VLOOKUP(A163,'Celkové pořadí'!$B$6:$E$505,4,0)),VLOOKUP(A163,'Celkové pořadí'!$B$6:$E$505,4,0),IF(ISTEXT(VLOOKUP(A163,'Celkové pořadí'!$B$6:$E$505,4,0)),VLOOKUP(A163,'Celkové pořadí'!$B$6:$E$505,4,0),""))</f>
      </c>
      <c r="I163">
        <f t="shared" si="4"/>
      </c>
      <c r="K163">
        <v>157</v>
      </c>
    </row>
    <row r="164" spans="1:11" ht="12.75">
      <c r="A164" s="17">
        <f t="shared" si="5"/>
      </c>
      <c r="B164" s="24"/>
      <c r="C164" s="18"/>
      <c r="D164" s="19">
        <f>IF(ISNUMBER(VLOOKUP(A164,'Celkové pořadí'!$B$6:$E$505,4,0)),VLOOKUP(A164,'Celkové pořadí'!$B$6:$E$505,4,0),IF(ISTEXT(VLOOKUP(A164,'Celkové pořadí'!$B$6:$E$505,4,0)),VLOOKUP(A164,'Celkové pořadí'!$B$6:$E$505,4,0),""))</f>
      </c>
      <c r="I164">
        <f t="shared" si="4"/>
      </c>
      <c r="K164">
        <v>158</v>
      </c>
    </row>
    <row r="165" spans="1:11" ht="12.75">
      <c r="A165" s="17">
        <f t="shared" si="5"/>
      </c>
      <c r="B165" s="24"/>
      <c r="C165" s="18"/>
      <c r="D165" s="19">
        <f>IF(ISNUMBER(VLOOKUP(A165,'Celkové pořadí'!$B$6:$E$505,4,0)),VLOOKUP(A165,'Celkové pořadí'!$B$6:$E$505,4,0),IF(ISTEXT(VLOOKUP(A165,'Celkové pořadí'!$B$6:$E$505,4,0)),VLOOKUP(A165,'Celkové pořadí'!$B$6:$E$505,4,0),""))</f>
      </c>
      <c r="I165">
        <f t="shared" si="4"/>
      </c>
      <c r="K165">
        <v>159</v>
      </c>
    </row>
    <row r="166" spans="1:11" ht="12.75">
      <c r="A166" s="17">
        <f t="shared" si="5"/>
      </c>
      <c r="B166" s="24"/>
      <c r="C166" s="18"/>
      <c r="D166" s="19">
        <f>IF(ISNUMBER(VLOOKUP(A166,'Celkové pořadí'!$B$6:$E$505,4,0)),VLOOKUP(A166,'Celkové pořadí'!$B$6:$E$505,4,0),IF(ISTEXT(VLOOKUP(A166,'Celkové pořadí'!$B$6:$E$505,4,0)),VLOOKUP(A166,'Celkové pořadí'!$B$6:$E$505,4,0),""))</f>
      </c>
      <c r="I166">
        <f t="shared" si="4"/>
      </c>
      <c r="K166">
        <v>160</v>
      </c>
    </row>
    <row r="167" spans="1:11" ht="12.75">
      <c r="A167" s="17">
        <f t="shared" si="5"/>
      </c>
      <c r="B167" s="24"/>
      <c r="C167" s="18"/>
      <c r="D167" s="19">
        <f>IF(ISNUMBER(VLOOKUP(A167,'Celkové pořadí'!$B$6:$E$505,4,0)),VLOOKUP(A167,'Celkové pořadí'!$B$6:$E$505,4,0),IF(ISTEXT(VLOOKUP(A167,'Celkové pořadí'!$B$6:$E$505,4,0)),VLOOKUP(A167,'Celkové pořadí'!$B$6:$E$505,4,0),""))</f>
      </c>
      <c r="I167">
        <f t="shared" si="4"/>
      </c>
      <c r="K167">
        <v>161</v>
      </c>
    </row>
    <row r="168" spans="1:11" ht="12.75">
      <c r="A168" s="17">
        <f t="shared" si="5"/>
      </c>
      <c r="B168" s="24"/>
      <c r="C168" s="18"/>
      <c r="D168" s="19">
        <f>IF(ISNUMBER(VLOOKUP(A168,'Celkové pořadí'!$B$6:$E$505,4,0)),VLOOKUP(A168,'Celkové pořadí'!$B$6:$E$505,4,0),IF(ISTEXT(VLOOKUP(A168,'Celkové pořadí'!$B$6:$E$505,4,0)),VLOOKUP(A168,'Celkové pořadí'!$B$6:$E$505,4,0),""))</f>
      </c>
      <c r="I168">
        <f t="shared" si="4"/>
      </c>
      <c r="K168">
        <v>162</v>
      </c>
    </row>
    <row r="169" spans="1:11" ht="12.75">
      <c r="A169" s="17">
        <f t="shared" si="5"/>
      </c>
      <c r="B169" s="24"/>
      <c r="C169" s="18"/>
      <c r="D169" s="19">
        <f>IF(ISNUMBER(VLOOKUP(A169,'Celkové pořadí'!$B$6:$E$505,4,0)),VLOOKUP(A169,'Celkové pořadí'!$B$6:$E$505,4,0),IF(ISTEXT(VLOOKUP(A169,'Celkové pořadí'!$B$6:$E$505,4,0)),VLOOKUP(A169,'Celkové pořadí'!$B$6:$E$505,4,0),""))</f>
      </c>
      <c r="I169">
        <f t="shared" si="4"/>
      </c>
      <c r="K169">
        <v>163</v>
      </c>
    </row>
    <row r="170" spans="1:11" ht="12.75">
      <c r="A170" s="17">
        <f t="shared" si="5"/>
      </c>
      <c r="B170" s="24"/>
      <c r="C170" s="18"/>
      <c r="D170" s="19">
        <f>IF(ISNUMBER(VLOOKUP(A170,'Celkové pořadí'!$B$6:$E$505,4,0)),VLOOKUP(A170,'Celkové pořadí'!$B$6:$E$505,4,0),IF(ISTEXT(VLOOKUP(A170,'Celkové pořadí'!$B$6:$E$505,4,0)),VLOOKUP(A170,'Celkové pořadí'!$B$6:$E$505,4,0),""))</f>
      </c>
      <c r="I170">
        <f t="shared" si="4"/>
      </c>
      <c r="K170">
        <v>164</v>
      </c>
    </row>
    <row r="171" spans="1:11" ht="12.75">
      <c r="A171" s="17">
        <f t="shared" si="5"/>
      </c>
      <c r="B171" s="24"/>
      <c r="C171" s="18"/>
      <c r="D171" s="19">
        <f>IF(ISNUMBER(VLOOKUP(A171,'Celkové pořadí'!$B$6:$E$505,4,0)),VLOOKUP(A171,'Celkové pořadí'!$B$6:$E$505,4,0),IF(ISTEXT(VLOOKUP(A171,'Celkové pořadí'!$B$6:$E$505,4,0)),VLOOKUP(A171,'Celkové pořadí'!$B$6:$E$505,4,0),""))</f>
      </c>
      <c r="I171">
        <f t="shared" si="4"/>
      </c>
      <c r="K171">
        <v>165</v>
      </c>
    </row>
    <row r="172" spans="1:11" ht="12.75">
      <c r="A172" s="17">
        <f t="shared" si="5"/>
      </c>
      <c r="B172" s="24"/>
      <c r="C172" s="18"/>
      <c r="D172" s="19">
        <f>IF(ISNUMBER(VLOOKUP(A172,'Celkové pořadí'!$B$6:$E$505,4,0)),VLOOKUP(A172,'Celkové pořadí'!$B$6:$E$505,4,0),IF(ISTEXT(VLOOKUP(A172,'Celkové pořadí'!$B$6:$E$505,4,0)),VLOOKUP(A172,'Celkové pořadí'!$B$6:$E$505,4,0),""))</f>
      </c>
      <c r="I172">
        <f t="shared" si="4"/>
      </c>
      <c r="K172">
        <v>166</v>
      </c>
    </row>
    <row r="173" spans="1:11" ht="12.75">
      <c r="A173" s="17">
        <f t="shared" si="5"/>
      </c>
      <c r="B173" s="24"/>
      <c r="C173" s="18"/>
      <c r="D173" s="19">
        <f>IF(ISNUMBER(VLOOKUP(A173,'Celkové pořadí'!$B$6:$E$505,4,0)),VLOOKUP(A173,'Celkové pořadí'!$B$6:$E$505,4,0),IF(ISTEXT(VLOOKUP(A173,'Celkové pořadí'!$B$6:$E$505,4,0)),VLOOKUP(A173,'Celkové pořadí'!$B$6:$E$505,4,0),""))</f>
      </c>
      <c r="I173">
        <f t="shared" si="4"/>
      </c>
      <c r="K173">
        <v>167</v>
      </c>
    </row>
    <row r="174" spans="1:11" ht="12.75">
      <c r="A174" s="17">
        <f t="shared" si="5"/>
      </c>
      <c r="B174" s="24"/>
      <c r="C174" s="18"/>
      <c r="D174" s="19">
        <f>IF(ISNUMBER(VLOOKUP(A174,'Celkové pořadí'!$B$6:$E$505,4,0)),VLOOKUP(A174,'Celkové pořadí'!$B$6:$E$505,4,0),IF(ISTEXT(VLOOKUP(A174,'Celkové pořadí'!$B$6:$E$505,4,0)),VLOOKUP(A174,'Celkové pořadí'!$B$6:$E$505,4,0),""))</f>
      </c>
      <c r="I174">
        <f t="shared" si="4"/>
      </c>
      <c r="K174">
        <v>168</v>
      </c>
    </row>
    <row r="175" spans="1:11" ht="12.75">
      <c r="A175" s="17">
        <f t="shared" si="5"/>
      </c>
      <c r="B175" s="24"/>
      <c r="C175" s="18"/>
      <c r="D175" s="19">
        <f>IF(ISNUMBER(VLOOKUP(A175,'Celkové pořadí'!$B$6:$E$505,4,0)),VLOOKUP(A175,'Celkové pořadí'!$B$6:$E$505,4,0),IF(ISTEXT(VLOOKUP(A175,'Celkové pořadí'!$B$6:$E$505,4,0)),VLOOKUP(A175,'Celkové pořadí'!$B$6:$E$505,4,0),""))</f>
      </c>
      <c r="I175">
        <f t="shared" si="4"/>
      </c>
      <c r="K175">
        <v>169</v>
      </c>
    </row>
    <row r="176" spans="1:11" ht="12.75">
      <c r="A176" s="17">
        <f t="shared" si="5"/>
      </c>
      <c r="B176" s="24"/>
      <c r="C176" s="18"/>
      <c r="D176" s="19">
        <f>IF(ISNUMBER(VLOOKUP(A176,'Celkové pořadí'!$B$6:$E$505,4,0)),VLOOKUP(A176,'Celkové pořadí'!$B$6:$E$505,4,0),IF(ISTEXT(VLOOKUP(A176,'Celkové pořadí'!$B$6:$E$505,4,0)),VLOOKUP(A176,'Celkové pořadí'!$B$6:$E$505,4,0),""))</f>
      </c>
      <c r="I176">
        <f t="shared" si="4"/>
      </c>
      <c r="K176">
        <v>170</v>
      </c>
    </row>
    <row r="177" spans="1:11" ht="12.75">
      <c r="A177" s="17">
        <f t="shared" si="5"/>
      </c>
      <c r="B177" s="24"/>
      <c r="C177" s="18"/>
      <c r="D177" s="19">
        <f>IF(ISNUMBER(VLOOKUP(A177,'Celkové pořadí'!$B$6:$E$505,4,0)),VLOOKUP(A177,'Celkové pořadí'!$B$6:$E$505,4,0),IF(ISTEXT(VLOOKUP(A177,'Celkové pořadí'!$B$6:$E$505,4,0)),VLOOKUP(A177,'Celkové pořadí'!$B$6:$E$505,4,0),""))</f>
      </c>
      <c r="I177">
        <f t="shared" si="4"/>
      </c>
      <c r="K177">
        <v>171</v>
      </c>
    </row>
    <row r="178" spans="1:11" ht="12.75">
      <c r="A178" s="17">
        <f t="shared" si="5"/>
      </c>
      <c r="B178" s="24"/>
      <c r="C178" s="18"/>
      <c r="D178" s="19">
        <f>IF(ISNUMBER(VLOOKUP(A178,'Celkové pořadí'!$B$6:$E$505,4,0)),VLOOKUP(A178,'Celkové pořadí'!$B$6:$E$505,4,0),IF(ISTEXT(VLOOKUP(A178,'Celkové pořadí'!$B$6:$E$505,4,0)),VLOOKUP(A178,'Celkové pořadí'!$B$6:$E$505,4,0),""))</f>
      </c>
      <c r="I178">
        <f t="shared" si="4"/>
      </c>
      <c r="K178">
        <v>172</v>
      </c>
    </row>
    <row r="179" spans="1:11" ht="12.75">
      <c r="A179" s="17">
        <f t="shared" si="5"/>
      </c>
      <c r="B179" s="24"/>
      <c r="C179" s="18"/>
      <c r="D179" s="19">
        <f>IF(ISNUMBER(VLOOKUP(A179,'Celkové pořadí'!$B$6:$E$505,4,0)),VLOOKUP(A179,'Celkové pořadí'!$B$6:$E$505,4,0),IF(ISTEXT(VLOOKUP(A179,'Celkové pořadí'!$B$6:$E$505,4,0)),VLOOKUP(A179,'Celkové pořadí'!$B$6:$E$505,4,0),""))</f>
      </c>
      <c r="I179">
        <f t="shared" si="4"/>
      </c>
      <c r="K179">
        <v>173</v>
      </c>
    </row>
    <row r="180" spans="1:11" ht="12.75">
      <c r="A180" s="17">
        <f t="shared" si="5"/>
      </c>
      <c r="B180" s="24"/>
      <c r="C180" s="18"/>
      <c r="D180" s="19">
        <f>IF(ISNUMBER(VLOOKUP(A180,'Celkové pořadí'!$B$6:$E$505,4,0)),VLOOKUP(A180,'Celkové pořadí'!$B$6:$E$505,4,0),IF(ISTEXT(VLOOKUP(A180,'Celkové pořadí'!$B$6:$E$505,4,0)),VLOOKUP(A180,'Celkové pořadí'!$B$6:$E$505,4,0),""))</f>
      </c>
      <c r="I180">
        <f t="shared" si="4"/>
      </c>
      <c r="K180">
        <v>174</v>
      </c>
    </row>
    <row r="181" spans="1:11" ht="12.75">
      <c r="A181" s="17">
        <f t="shared" si="5"/>
      </c>
      <c r="B181" s="24"/>
      <c r="C181" s="18"/>
      <c r="D181" s="19">
        <f>IF(ISNUMBER(VLOOKUP(A181,'Celkové pořadí'!$B$6:$E$505,4,0)),VLOOKUP(A181,'Celkové pořadí'!$B$6:$E$505,4,0),IF(ISTEXT(VLOOKUP(A181,'Celkové pořadí'!$B$6:$E$505,4,0)),VLOOKUP(A181,'Celkové pořadí'!$B$6:$E$505,4,0),""))</f>
      </c>
      <c r="I181">
        <f t="shared" si="4"/>
      </c>
      <c r="K181">
        <v>175</v>
      </c>
    </row>
    <row r="182" spans="1:11" ht="12.75">
      <c r="A182" s="17">
        <f t="shared" si="5"/>
      </c>
      <c r="B182" s="24"/>
      <c r="C182" s="18"/>
      <c r="D182" s="19">
        <f>IF(ISNUMBER(VLOOKUP(A182,'Celkové pořadí'!$B$6:$E$505,4,0)),VLOOKUP(A182,'Celkové pořadí'!$B$6:$E$505,4,0),IF(ISTEXT(VLOOKUP(A182,'Celkové pořadí'!$B$6:$E$505,4,0)),VLOOKUP(A182,'Celkové pořadí'!$B$6:$E$505,4,0),""))</f>
      </c>
      <c r="I182">
        <f t="shared" si="4"/>
      </c>
      <c r="K182">
        <v>176</v>
      </c>
    </row>
    <row r="183" spans="1:11" ht="12.75">
      <c r="A183" s="17">
        <f t="shared" si="5"/>
      </c>
      <c r="B183" s="24"/>
      <c r="C183" s="18"/>
      <c r="D183" s="19">
        <f>IF(ISNUMBER(VLOOKUP(A183,'Celkové pořadí'!$B$6:$E$505,4,0)),VLOOKUP(A183,'Celkové pořadí'!$B$6:$E$505,4,0),IF(ISTEXT(VLOOKUP(A183,'Celkové pořadí'!$B$6:$E$505,4,0)),VLOOKUP(A183,'Celkové pořadí'!$B$6:$E$505,4,0),""))</f>
      </c>
      <c r="I183">
        <f t="shared" si="4"/>
      </c>
      <c r="K183">
        <v>177</v>
      </c>
    </row>
    <row r="184" spans="1:11" ht="12.75">
      <c r="A184" s="17">
        <f t="shared" si="5"/>
      </c>
      <c r="B184" s="24"/>
      <c r="C184" s="18"/>
      <c r="D184" s="19">
        <f>IF(ISNUMBER(VLOOKUP(A184,'Celkové pořadí'!$B$6:$E$505,4,0)),VLOOKUP(A184,'Celkové pořadí'!$B$6:$E$505,4,0),IF(ISTEXT(VLOOKUP(A184,'Celkové pořadí'!$B$6:$E$505,4,0)),VLOOKUP(A184,'Celkové pořadí'!$B$6:$E$505,4,0),""))</f>
      </c>
      <c r="I184">
        <f t="shared" si="4"/>
      </c>
      <c r="K184">
        <v>178</v>
      </c>
    </row>
    <row r="185" spans="1:11" ht="12.75">
      <c r="A185" s="17">
        <f t="shared" si="5"/>
      </c>
      <c r="B185" s="24"/>
      <c r="C185" s="18"/>
      <c r="D185" s="19">
        <f>IF(ISNUMBER(VLOOKUP(A185,'Celkové pořadí'!$B$6:$E$505,4,0)),VLOOKUP(A185,'Celkové pořadí'!$B$6:$E$505,4,0),IF(ISTEXT(VLOOKUP(A185,'Celkové pořadí'!$B$6:$E$505,4,0)),VLOOKUP(A185,'Celkové pořadí'!$B$6:$E$505,4,0),""))</f>
      </c>
      <c r="I185">
        <f t="shared" si="4"/>
      </c>
      <c r="K185">
        <v>179</v>
      </c>
    </row>
    <row r="186" spans="1:11" ht="12.75">
      <c r="A186" s="17">
        <f t="shared" si="5"/>
      </c>
      <c r="B186" s="24"/>
      <c r="C186" s="18"/>
      <c r="D186" s="19">
        <f>IF(ISNUMBER(VLOOKUP(A186,'Celkové pořadí'!$B$6:$E$505,4,0)),VLOOKUP(A186,'Celkové pořadí'!$B$6:$E$505,4,0),IF(ISTEXT(VLOOKUP(A186,'Celkové pořadí'!$B$6:$E$505,4,0)),VLOOKUP(A186,'Celkové pořadí'!$B$6:$E$505,4,0),""))</f>
      </c>
      <c r="I186">
        <f t="shared" si="4"/>
      </c>
      <c r="K186">
        <v>180</v>
      </c>
    </row>
    <row r="187" spans="1:11" ht="12.75">
      <c r="A187" s="17">
        <f t="shared" si="5"/>
      </c>
      <c r="B187" s="24"/>
      <c r="C187" s="18"/>
      <c r="D187" s="19">
        <f>IF(ISNUMBER(VLOOKUP(A187,'Celkové pořadí'!$B$6:$E$505,4,0)),VLOOKUP(A187,'Celkové pořadí'!$B$6:$E$505,4,0),IF(ISTEXT(VLOOKUP(A187,'Celkové pořadí'!$B$6:$E$505,4,0)),VLOOKUP(A187,'Celkové pořadí'!$B$6:$E$505,4,0),""))</f>
      </c>
      <c r="I187">
        <f t="shared" si="4"/>
      </c>
      <c r="K187">
        <v>181</v>
      </c>
    </row>
    <row r="188" spans="1:11" ht="12.75">
      <c r="A188" s="17">
        <f t="shared" si="5"/>
      </c>
      <c r="B188" s="24"/>
      <c r="C188" s="18"/>
      <c r="D188" s="19">
        <f>IF(ISNUMBER(VLOOKUP(A188,'Celkové pořadí'!$B$6:$E$505,4,0)),VLOOKUP(A188,'Celkové pořadí'!$B$6:$E$505,4,0),IF(ISTEXT(VLOOKUP(A188,'Celkové pořadí'!$B$6:$E$505,4,0)),VLOOKUP(A188,'Celkové pořadí'!$B$6:$E$505,4,0),""))</f>
      </c>
      <c r="I188">
        <f t="shared" si="4"/>
      </c>
      <c r="K188">
        <v>182</v>
      </c>
    </row>
    <row r="189" spans="1:11" ht="12.75">
      <c r="A189" s="17">
        <f t="shared" si="5"/>
      </c>
      <c r="B189" s="24"/>
      <c r="C189" s="18"/>
      <c r="D189" s="19">
        <f>IF(ISNUMBER(VLOOKUP(A189,'Celkové pořadí'!$B$6:$E$505,4,0)),VLOOKUP(A189,'Celkové pořadí'!$B$6:$E$505,4,0),IF(ISTEXT(VLOOKUP(A189,'Celkové pořadí'!$B$6:$E$505,4,0)),VLOOKUP(A189,'Celkové pořadí'!$B$6:$E$505,4,0),""))</f>
      </c>
      <c r="I189">
        <f t="shared" si="4"/>
      </c>
      <c r="K189">
        <v>183</v>
      </c>
    </row>
    <row r="190" spans="1:11" ht="12.75">
      <c r="A190" s="17">
        <f t="shared" si="5"/>
      </c>
      <c r="B190" s="24"/>
      <c r="C190" s="18"/>
      <c r="D190" s="19">
        <f>IF(ISNUMBER(VLOOKUP(A190,'Celkové pořadí'!$B$6:$E$505,4,0)),VLOOKUP(A190,'Celkové pořadí'!$B$6:$E$505,4,0),IF(ISTEXT(VLOOKUP(A190,'Celkové pořadí'!$B$6:$E$505,4,0)),VLOOKUP(A190,'Celkové pořadí'!$B$6:$E$505,4,0),""))</f>
      </c>
      <c r="I190">
        <f t="shared" si="4"/>
      </c>
      <c r="K190">
        <v>184</v>
      </c>
    </row>
    <row r="191" spans="1:11" ht="12.75">
      <c r="A191" s="17">
        <f t="shared" si="5"/>
      </c>
      <c r="B191" s="24"/>
      <c r="C191" s="18"/>
      <c r="D191" s="19">
        <f>IF(ISNUMBER(VLOOKUP(A191,'Celkové pořadí'!$B$6:$E$505,4,0)),VLOOKUP(A191,'Celkové pořadí'!$B$6:$E$505,4,0),IF(ISTEXT(VLOOKUP(A191,'Celkové pořadí'!$B$6:$E$505,4,0)),VLOOKUP(A191,'Celkové pořadí'!$B$6:$E$505,4,0),""))</f>
      </c>
      <c r="I191">
        <f t="shared" si="4"/>
      </c>
      <c r="K191">
        <v>185</v>
      </c>
    </row>
    <row r="192" spans="1:11" ht="12.75">
      <c r="A192" s="17">
        <f t="shared" si="5"/>
      </c>
      <c r="B192" s="24"/>
      <c r="C192" s="18"/>
      <c r="D192" s="19">
        <f>IF(ISNUMBER(VLOOKUP(A192,'Celkové pořadí'!$B$6:$E$505,4,0)),VLOOKUP(A192,'Celkové pořadí'!$B$6:$E$505,4,0),IF(ISTEXT(VLOOKUP(A192,'Celkové pořadí'!$B$6:$E$505,4,0)),VLOOKUP(A192,'Celkové pořadí'!$B$6:$E$505,4,0),""))</f>
      </c>
      <c r="I192">
        <f t="shared" si="4"/>
      </c>
      <c r="K192">
        <v>186</v>
      </c>
    </row>
    <row r="193" spans="1:11" ht="12.75">
      <c r="A193" s="17">
        <f t="shared" si="5"/>
      </c>
      <c r="B193" s="24"/>
      <c r="C193" s="18"/>
      <c r="D193" s="19">
        <f>IF(ISNUMBER(VLOOKUP(A193,'Celkové pořadí'!$B$6:$E$505,4,0)),VLOOKUP(A193,'Celkové pořadí'!$B$6:$E$505,4,0),IF(ISTEXT(VLOOKUP(A193,'Celkové pořadí'!$B$6:$E$505,4,0)),VLOOKUP(A193,'Celkové pořadí'!$B$6:$E$505,4,0),""))</f>
      </c>
      <c r="I193">
        <f t="shared" si="4"/>
      </c>
      <c r="K193">
        <v>187</v>
      </c>
    </row>
    <row r="194" spans="1:11" ht="12.75">
      <c r="A194" s="17">
        <f t="shared" si="5"/>
      </c>
      <c r="B194" s="24"/>
      <c r="C194" s="18"/>
      <c r="D194" s="19">
        <f>IF(ISNUMBER(VLOOKUP(A194,'Celkové pořadí'!$B$6:$E$505,4,0)),VLOOKUP(A194,'Celkové pořadí'!$B$6:$E$505,4,0),IF(ISTEXT(VLOOKUP(A194,'Celkové pořadí'!$B$6:$E$505,4,0)),VLOOKUP(A194,'Celkové pořadí'!$B$6:$E$505,4,0),""))</f>
      </c>
      <c r="I194">
        <f t="shared" si="4"/>
      </c>
      <c r="K194">
        <v>188</v>
      </c>
    </row>
    <row r="195" spans="1:11" ht="12.75">
      <c r="A195" s="17">
        <f t="shared" si="5"/>
      </c>
      <c r="B195" s="24"/>
      <c r="C195" s="18"/>
      <c r="D195" s="19">
        <f>IF(ISNUMBER(VLOOKUP(A195,'Celkové pořadí'!$B$6:$E$505,4,0)),VLOOKUP(A195,'Celkové pořadí'!$B$6:$E$505,4,0),IF(ISTEXT(VLOOKUP(A195,'Celkové pořadí'!$B$6:$E$505,4,0)),VLOOKUP(A195,'Celkové pořadí'!$B$6:$E$505,4,0),""))</f>
      </c>
      <c r="I195">
        <f t="shared" si="4"/>
      </c>
      <c r="K195">
        <v>189</v>
      </c>
    </row>
    <row r="196" spans="1:11" ht="12.75">
      <c r="A196" s="17">
        <f t="shared" si="5"/>
      </c>
      <c r="B196" s="24"/>
      <c r="C196" s="18"/>
      <c r="D196" s="19">
        <f>IF(ISNUMBER(VLOOKUP(A196,'Celkové pořadí'!$B$6:$E$505,4,0)),VLOOKUP(A196,'Celkové pořadí'!$B$6:$E$505,4,0),IF(ISTEXT(VLOOKUP(A196,'Celkové pořadí'!$B$6:$E$505,4,0)),VLOOKUP(A196,'Celkové pořadí'!$B$6:$E$505,4,0),""))</f>
      </c>
      <c r="I196">
        <f t="shared" si="4"/>
      </c>
      <c r="K196">
        <v>190</v>
      </c>
    </row>
    <row r="197" spans="1:11" ht="12.75">
      <c r="A197" s="17">
        <f t="shared" si="5"/>
      </c>
      <c r="B197" s="24"/>
      <c r="C197" s="18"/>
      <c r="D197" s="19">
        <f>IF(ISNUMBER(VLOOKUP(A197,'Celkové pořadí'!$B$6:$E$505,4,0)),VLOOKUP(A197,'Celkové pořadí'!$B$6:$E$505,4,0),IF(ISTEXT(VLOOKUP(A197,'Celkové pořadí'!$B$6:$E$505,4,0)),VLOOKUP(A197,'Celkové pořadí'!$B$6:$E$505,4,0),""))</f>
      </c>
      <c r="I197">
        <f t="shared" si="4"/>
      </c>
      <c r="K197">
        <v>191</v>
      </c>
    </row>
    <row r="198" spans="1:11" ht="12.75">
      <c r="A198" s="17">
        <f t="shared" si="5"/>
      </c>
      <c r="B198" s="24"/>
      <c r="C198" s="18"/>
      <c r="D198" s="19">
        <f>IF(ISNUMBER(VLOOKUP(A198,'Celkové pořadí'!$B$6:$E$505,4,0)),VLOOKUP(A198,'Celkové pořadí'!$B$6:$E$505,4,0),IF(ISTEXT(VLOOKUP(A198,'Celkové pořadí'!$B$6:$E$505,4,0)),VLOOKUP(A198,'Celkové pořadí'!$B$6:$E$505,4,0),""))</f>
      </c>
      <c r="I198">
        <f t="shared" si="4"/>
      </c>
      <c r="K198">
        <v>192</v>
      </c>
    </row>
    <row r="199" spans="1:11" ht="12.75">
      <c r="A199" s="17">
        <f t="shared" si="5"/>
      </c>
      <c r="B199" s="24"/>
      <c r="C199" s="18"/>
      <c r="D199" s="19">
        <f>IF(ISNUMBER(VLOOKUP(A199,'Celkové pořadí'!$B$6:$E$505,4,0)),VLOOKUP(A199,'Celkové pořadí'!$B$6:$E$505,4,0),IF(ISTEXT(VLOOKUP(A199,'Celkové pořadí'!$B$6:$E$505,4,0)),VLOOKUP(A199,'Celkové pořadí'!$B$6:$E$505,4,0),""))</f>
      </c>
      <c r="I199">
        <f t="shared" si="4"/>
      </c>
      <c r="K199">
        <v>193</v>
      </c>
    </row>
    <row r="200" spans="1:11" ht="12.75">
      <c r="A200" s="17">
        <f t="shared" si="5"/>
      </c>
      <c r="B200" s="24"/>
      <c r="C200" s="18"/>
      <c r="D200" s="19">
        <f>IF(ISNUMBER(VLOOKUP(A200,'Celkové pořadí'!$B$6:$E$505,4,0)),VLOOKUP(A200,'Celkové pořadí'!$B$6:$E$505,4,0),IF(ISTEXT(VLOOKUP(A200,'Celkové pořadí'!$B$6:$E$505,4,0)),VLOOKUP(A200,'Celkové pořadí'!$B$6:$E$505,4,0),""))</f>
      </c>
      <c r="I200">
        <f aca="true" t="shared" si="6" ref="I200:I263">MID(C200,1,1)</f>
      </c>
      <c r="K200">
        <v>194</v>
      </c>
    </row>
    <row r="201" spans="1:11" ht="12.75">
      <c r="A201" s="17">
        <f aca="true" t="shared" si="7" ref="A201:A264">IF(B201&lt;&gt;"",K201,"")</f>
      </c>
      <c r="B201" s="24"/>
      <c r="C201" s="18"/>
      <c r="D201" s="19">
        <f>IF(ISNUMBER(VLOOKUP(A201,'Celkové pořadí'!$B$6:$E$505,4,0)),VLOOKUP(A201,'Celkové pořadí'!$B$6:$E$505,4,0),IF(ISTEXT(VLOOKUP(A201,'Celkové pořadí'!$B$6:$E$505,4,0)),VLOOKUP(A201,'Celkové pořadí'!$B$6:$E$505,4,0),""))</f>
      </c>
      <c r="I201">
        <f t="shared" si="6"/>
      </c>
      <c r="K201">
        <v>195</v>
      </c>
    </row>
    <row r="202" spans="1:11" ht="12.75">
      <c r="A202" s="17">
        <f t="shared" si="7"/>
      </c>
      <c r="B202" s="24"/>
      <c r="C202" s="18"/>
      <c r="D202" s="19">
        <f>IF(ISNUMBER(VLOOKUP(A202,'Celkové pořadí'!$B$6:$E$505,4,0)),VLOOKUP(A202,'Celkové pořadí'!$B$6:$E$505,4,0),IF(ISTEXT(VLOOKUP(A202,'Celkové pořadí'!$B$6:$E$505,4,0)),VLOOKUP(A202,'Celkové pořadí'!$B$6:$E$505,4,0),""))</f>
      </c>
      <c r="I202">
        <f t="shared" si="6"/>
      </c>
      <c r="K202">
        <v>196</v>
      </c>
    </row>
    <row r="203" spans="1:11" ht="12.75">
      <c r="A203" s="17">
        <f t="shared" si="7"/>
      </c>
      <c r="B203" s="24"/>
      <c r="C203" s="18"/>
      <c r="D203" s="19">
        <f>IF(ISNUMBER(VLOOKUP(A203,'Celkové pořadí'!$B$6:$E$505,4,0)),VLOOKUP(A203,'Celkové pořadí'!$B$6:$E$505,4,0),IF(ISTEXT(VLOOKUP(A203,'Celkové pořadí'!$B$6:$E$505,4,0)),VLOOKUP(A203,'Celkové pořadí'!$B$6:$E$505,4,0),""))</f>
      </c>
      <c r="I203">
        <f t="shared" si="6"/>
      </c>
      <c r="K203">
        <v>197</v>
      </c>
    </row>
    <row r="204" spans="1:11" ht="12.75">
      <c r="A204" s="17">
        <f t="shared" si="7"/>
      </c>
      <c r="B204" s="24"/>
      <c r="C204" s="18"/>
      <c r="D204" s="19">
        <f>IF(ISNUMBER(VLOOKUP(A204,'Celkové pořadí'!$B$6:$E$505,4,0)),VLOOKUP(A204,'Celkové pořadí'!$B$6:$E$505,4,0),IF(ISTEXT(VLOOKUP(A204,'Celkové pořadí'!$B$6:$E$505,4,0)),VLOOKUP(A204,'Celkové pořadí'!$B$6:$E$505,4,0),""))</f>
      </c>
      <c r="I204">
        <f t="shared" si="6"/>
      </c>
      <c r="K204">
        <v>198</v>
      </c>
    </row>
    <row r="205" spans="1:11" ht="12.75">
      <c r="A205" s="17">
        <f t="shared" si="7"/>
      </c>
      <c r="B205" s="24"/>
      <c r="C205" s="18"/>
      <c r="D205" s="19">
        <f>IF(ISNUMBER(VLOOKUP(A205,'Celkové pořadí'!$B$6:$E$505,4,0)),VLOOKUP(A205,'Celkové pořadí'!$B$6:$E$505,4,0),IF(ISTEXT(VLOOKUP(A205,'Celkové pořadí'!$B$6:$E$505,4,0)),VLOOKUP(A205,'Celkové pořadí'!$B$6:$E$505,4,0),""))</f>
      </c>
      <c r="I205">
        <f t="shared" si="6"/>
      </c>
      <c r="K205">
        <v>199</v>
      </c>
    </row>
    <row r="206" spans="1:11" ht="12.75">
      <c r="A206" s="17">
        <f t="shared" si="7"/>
      </c>
      <c r="B206" s="24"/>
      <c r="C206" s="18"/>
      <c r="D206" s="19">
        <f>IF(ISNUMBER(VLOOKUP(A206,'Celkové pořadí'!$B$6:$E$505,4,0)),VLOOKUP(A206,'Celkové pořadí'!$B$6:$E$505,4,0),IF(ISTEXT(VLOOKUP(A206,'Celkové pořadí'!$B$6:$E$505,4,0)),VLOOKUP(A206,'Celkové pořadí'!$B$6:$E$505,4,0),""))</f>
      </c>
      <c r="I206">
        <f t="shared" si="6"/>
      </c>
      <c r="K206">
        <v>200</v>
      </c>
    </row>
    <row r="207" spans="1:11" ht="12.75">
      <c r="A207" s="17">
        <f t="shared" si="7"/>
      </c>
      <c r="B207" s="24"/>
      <c r="C207" s="18"/>
      <c r="D207" s="19">
        <f>IF(ISNUMBER(VLOOKUP(A207,'Celkové pořadí'!$B$6:$E$505,4,0)),VLOOKUP(A207,'Celkové pořadí'!$B$6:$E$505,4,0),IF(ISTEXT(VLOOKUP(A207,'Celkové pořadí'!$B$6:$E$505,4,0)),VLOOKUP(A207,'Celkové pořadí'!$B$6:$E$505,4,0),""))</f>
      </c>
      <c r="I207">
        <f t="shared" si="6"/>
      </c>
      <c r="K207">
        <v>201</v>
      </c>
    </row>
    <row r="208" spans="1:11" ht="12.75">
      <c r="A208" s="17">
        <f t="shared" si="7"/>
      </c>
      <c r="B208" s="24"/>
      <c r="C208" s="18"/>
      <c r="D208" s="19">
        <f>IF(ISNUMBER(VLOOKUP(A208,'Celkové pořadí'!$B$6:$E$505,4,0)),VLOOKUP(A208,'Celkové pořadí'!$B$6:$E$505,4,0),IF(ISTEXT(VLOOKUP(A208,'Celkové pořadí'!$B$6:$E$505,4,0)),VLOOKUP(A208,'Celkové pořadí'!$B$6:$E$505,4,0),""))</f>
      </c>
      <c r="I208">
        <f t="shared" si="6"/>
      </c>
      <c r="K208">
        <v>202</v>
      </c>
    </row>
    <row r="209" spans="1:11" ht="12.75">
      <c r="A209" s="17">
        <f t="shared" si="7"/>
      </c>
      <c r="B209" s="24"/>
      <c r="C209" s="18"/>
      <c r="D209" s="19">
        <f>IF(ISNUMBER(VLOOKUP(A209,'Celkové pořadí'!$B$6:$E$505,4,0)),VLOOKUP(A209,'Celkové pořadí'!$B$6:$E$505,4,0),IF(ISTEXT(VLOOKUP(A209,'Celkové pořadí'!$B$6:$E$505,4,0)),VLOOKUP(A209,'Celkové pořadí'!$B$6:$E$505,4,0),""))</f>
      </c>
      <c r="I209">
        <f t="shared" si="6"/>
      </c>
      <c r="K209">
        <v>203</v>
      </c>
    </row>
    <row r="210" spans="1:11" ht="12.75">
      <c r="A210" s="17">
        <f t="shared" si="7"/>
      </c>
      <c r="B210" s="24"/>
      <c r="C210" s="18"/>
      <c r="D210" s="19">
        <f>IF(ISNUMBER(VLOOKUP(A210,'Celkové pořadí'!$B$6:$E$505,4,0)),VLOOKUP(A210,'Celkové pořadí'!$B$6:$E$505,4,0),IF(ISTEXT(VLOOKUP(A210,'Celkové pořadí'!$B$6:$E$505,4,0)),VLOOKUP(A210,'Celkové pořadí'!$B$6:$E$505,4,0),""))</f>
      </c>
      <c r="I210">
        <f t="shared" si="6"/>
      </c>
      <c r="K210">
        <v>204</v>
      </c>
    </row>
    <row r="211" spans="1:11" ht="12.75">
      <c r="A211" s="17">
        <f t="shared" si="7"/>
      </c>
      <c r="B211" s="24"/>
      <c r="C211" s="18"/>
      <c r="D211" s="19">
        <f>IF(ISNUMBER(VLOOKUP(A211,'Celkové pořadí'!$B$6:$E$505,4,0)),VLOOKUP(A211,'Celkové pořadí'!$B$6:$E$505,4,0),IF(ISTEXT(VLOOKUP(A211,'Celkové pořadí'!$B$6:$E$505,4,0)),VLOOKUP(A211,'Celkové pořadí'!$B$6:$E$505,4,0),""))</f>
      </c>
      <c r="I211">
        <f t="shared" si="6"/>
      </c>
      <c r="K211">
        <v>205</v>
      </c>
    </row>
    <row r="212" spans="1:11" ht="12.75">
      <c r="A212" s="17">
        <f t="shared" si="7"/>
      </c>
      <c r="B212" s="24"/>
      <c r="C212" s="18"/>
      <c r="D212" s="19">
        <f>IF(ISNUMBER(VLOOKUP(A212,'Celkové pořadí'!$B$6:$E$505,4,0)),VLOOKUP(A212,'Celkové pořadí'!$B$6:$E$505,4,0),IF(ISTEXT(VLOOKUP(A212,'Celkové pořadí'!$B$6:$E$505,4,0)),VLOOKUP(A212,'Celkové pořadí'!$B$6:$E$505,4,0),""))</f>
      </c>
      <c r="I212">
        <f t="shared" si="6"/>
      </c>
      <c r="K212">
        <v>206</v>
      </c>
    </row>
    <row r="213" spans="1:11" ht="12.75">
      <c r="A213" s="17">
        <f t="shared" si="7"/>
      </c>
      <c r="B213" s="24"/>
      <c r="C213" s="18"/>
      <c r="D213" s="19">
        <f>IF(ISNUMBER(VLOOKUP(A213,'Celkové pořadí'!$B$6:$E$505,4,0)),VLOOKUP(A213,'Celkové pořadí'!$B$6:$E$505,4,0),IF(ISTEXT(VLOOKUP(A213,'Celkové pořadí'!$B$6:$E$505,4,0)),VLOOKUP(A213,'Celkové pořadí'!$B$6:$E$505,4,0),""))</f>
      </c>
      <c r="I213">
        <f t="shared" si="6"/>
      </c>
      <c r="K213">
        <v>207</v>
      </c>
    </row>
    <row r="214" spans="1:11" ht="12.75">
      <c r="A214" s="17">
        <f t="shared" si="7"/>
      </c>
      <c r="B214" s="24"/>
      <c r="C214" s="18"/>
      <c r="D214" s="19">
        <f>IF(ISNUMBER(VLOOKUP(A214,'Celkové pořadí'!$B$6:$E$505,4,0)),VLOOKUP(A214,'Celkové pořadí'!$B$6:$E$505,4,0),IF(ISTEXT(VLOOKUP(A214,'Celkové pořadí'!$B$6:$E$505,4,0)),VLOOKUP(A214,'Celkové pořadí'!$B$6:$E$505,4,0),""))</f>
      </c>
      <c r="I214">
        <f t="shared" si="6"/>
      </c>
      <c r="K214">
        <v>208</v>
      </c>
    </row>
    <row r="215" spans="1:11" ht="12.75">
      <c r="A215" s="17">
        <f t="shared" si="7"/>
      </c>
      <c r="B215" s="24"/>
      <c r="C215" s="18"/>
      <c r="D215" s="19">
        <f>IF(ISNUMBER(VLOOKUP(A215,'Celkové pořadí'!$B$6:$E$505,4,0)),VLOOKUP(A215,'Celkové pořadí'!$B$6:$E$505,4,0),IF(ISTEXT(VLOOKUP(A215,'Celkové pořadí'!$B$6:$E$505,4,0)),VLOOKUP(A215,'Celkové pořadí'!$B$6:$E$505,4,0),""))</f>
      </c>
      <c r="I215">
        <f t="shared" si="6"/>
      </c>
      <c r="K215">
        <v>209</v>
      </c>
    </row>
    <row r="216" spans="1:11" ht="12.75">
      <c r="A216" s="17">
        <f t="shared" si="7"/>
      </c>
      <c r="B216" s="24"/>
      <c r="C216" s="18"/>
      <c r="D216" s="19">
        <f>IF(ISNUMBER(VLOOKUP(A216,'Celkové pořadí'!$B$6:$E$505,4,0)),VLOOKUP(A216,'Celkové pořadí'!$B$6:$E$505,4,0),IF(ISTEXT(VLOOKUP(A216,'Celkové pořadí'!$B$6:$E$505,4,0)),VLOOKUP(A216,'Celkové pořadí'!$B$6:$E$505,4,0),""))</f>
      </c>
      <c r="I216">
        <f t="shared" si="6"/>
      </c>
      <c r="K216">
        <v>210</v>
      </c>
    </row>
    <row r="217" spans="1:11" ht="12.75">
      <c r="A217" s="17">
        <f t="shared" si="7"/>
      </c>
      <c r="B217" s="24"/>
      <c r="C217" s="18"/>
      <c r="D217" s="19">
        <f>IF(ISNUMBER(VLOOKUP(A217,'Celkové pořadí'!$B$6:$E$505,4,0)),VLOOKUP(A217,'Celkové pořadí'!$B$6:$E$505,4,0),IF(ISTEXT(VLOOKUP(A217,'Celkové pořadí'!$B$6:$E$505,4,0)),VLOOKUP(A217,'Celkové pořadí'!$B$6:$E$505,4,0),""))</f>
      </c>
      <c r="I217">
        <f t="shared" si="6"/>
      </c>
      <c r="K217">
        <v>211</v>
      </c>
    </row>
    <row r="218" spans="1:11" ht="12.75">
      <c r="A218" s="17">
        <f t="shared" si="7"/>
      </c>
      <c r="B218" s="24"/>
      <c r="C218" s="18"/>
      <c r="D218" s="19">
        <f>IF(ISNUMBER(VLOOKUP(A218,'Celkové pořadí'!$B$6:$E$505,4,0)),VLOOKUP(A218,'Celkové pořadí'!$B$6:$E$505,4,0),IF(ISTEXT(VLOOKUP(A218,'Celkové pořadí'!$B$6:$E$505,4,0)),VLOOKUP(A218,'Celkové pořadí'!$B$6:$E$505,4,0),""))</f>
      </c>
      <c r="I218">
        <f t="shared" si="6"/>
      </c>
      <c r="K218">
        <v>212</v>
      </c>
    </row>
    <row r="219" spans="1:11" ht="12.75">
      <c r="A219" s="17">
        <f t="shared" si="7"/>
      </c>
      <c r="B219" s="24"/>
      <c r="C219" s="18"/>
      <c r="D219" s="19">
        <f>IF(ISNUMBER(VLOOKUP(A219,'Celkové pořadí'!$B$6:$E$505,4,0)),VLOOKUP(A219,'Celkové pořadí'!$B$6:$E$505,4,0),IF(ISTEXT(VLOOKUP(A219,'Celkové pořadí'!$B$6:$E$505,4,0)),VLOOKUP(A219,'Celkové pořadí'!$B$6:$E$505,4,0),""))</f>
      </c>
      <c r="I219">
        <f t="shared" si="6"/>
      </c>
      <c r="K219">
        <v>213</v>
      </c>
    </row>
    <row r="220" spans="1:11" ht="12.75">
      <c r="A220" s="17">
        <f t="shared" si="7"/>
      </c>
      <c r="B220" s="24"/>
      <c r="C220" s="18"/>
      <c r="D220" s="19">
        <f>IF(ISNUMBER(VLOOKUP(A220,'Celkové pořadí'!$B$6:$E$505,4,0)),VLOOKUP(A220,'Celkové pořadí'!$B$6:$E$505,4,0),IF(ISTEXT(VLOOKUP(A220,'Celkové pořadí'!$B$6:$E$505,4,0)),VLOOKUP(A220,'Celkové pořadí'!$B$6:$E$505,4,0),""))</f>
      </c>
      <c r="I220">
        <f t="shared" si="6"/>
      </c>
      <c r="K220">
        <v>214</v>
      </c>
    </row>
    <row r="221" spans="1:11" ht="12.75">
      <c r="A221" s="17">
        <f t="shared" si="7"/>
      </c>
      <c r="B221" s="24"/>
      <c r="C221" s="18"/>
      <c r="D221" s="19">
        <f>IF(ISNUMBER(VLOOKUP(A221,'Celkové pořadí'!$B$6:$E$505,4,0)),VLOOKUP(A221,'Celkové pořadí'!$B$6:$E$505,4,0),IF(ISTEXT(VLOOKUP(A221,'Celkové pořadí'!$B$6:$E$505,4,0)),VLOOKUP(A221,'Celkové pořadí'!$B$6:$E$505,4,0),""))</f>
      </c>
      <c r="I221">
        <f t="shared" si="6"/>
      </c>
      <c r="K221">
        <v>215</v>
      </c>
    </row>
    <row r="222" spans="1:11" ht="12.75">
      <c r="A222" s="17">
        <f t="shared" si="7"/>
      </c>
      <c r="B222" s="24"/>
      <c r="C222" s="18"/>
      <c r="D222" s="19">
        <f>IF(ISNUMBER(VLOOKUP(A222,'Celkové pořadí'!$B$6:$E$505,4,0)),VLOOKUP(A222,'Celkové pořadí'!$B$6:$E$505,4,0),IF(ISTEXT(VLOOKUP(A222,'Celkové pořadí'!$B$6:$E$505,4,0)),VLOOKUP(A222,'Celkové pořadí'!$B$6:$E$505,4,0),""))</f>
      </c>
      <c r="I222">
        <f t="shared" si="6"/>
      </c>
      <c r="K222">
        <v>216</v>
      </c>
    </row>
    <row r="223" spans="1:11" ht="12.75">
      <c r="A223" s="17">
        <f t="shared" si="7"/>
      </c>
      <c r="B223" s="24"/>
      <c r="C223" s="18"/>
      <c r="D223" s="19">
        <f>IF(ISNUMBER(VLOOKUP(A223,'Celkové pořadí'!$B$6:$E$505,4,0)),VLOOKUP(A223,'Celkové pořadí'!$B$6:$E$505,4,0),IF(ISTEXT(VLOOKUP(A223,'Celkové pořadí'!$B$6:$E$505,4,0)),VLOOKUP(A223,'Celkové pořadí'!$B$6:$E$505,4,0),""))</f>
      </c>
      <c r="I223">
        <f t="shared" si="6"/>
      </c>
      <c r="K223">
        <v>217</v>
      </c>
    </row>
    <row r="224" spans="1:11" ht="12.75">
      <c r="A224" s="17">
        <f t="shared" si="7"/>
      </c>
      <c r="B224" s="24"/>
      <c r="C224" s="18"/>
      <c r="D224" s="19">
        <f>IF(ISNUMBER(VLOOKUP(A224,'Celkové pořadí'!$B$6:$E$505,4,0)),VLOOKUP(A224,'Celkové pořadí'!$B$6:$E$505,4,0),IF(ISTEXT(VLOOKUP(A224,'Celkové pořadí'!$B$6:$E$505,4,0)),VLOOKUP(A224,'Celkové pořadí'!$B$6:$E$505,4,0),""))</f>
      </c>
      <c r="I224">
        <f t="shared" si="6"/>
      </c>
      <c r="K224">
        <v>218</v>
      </c>
    </row>
    <row r="225" spans="1:11" ht="12.75">
      <c r="A225" s="17">
        <f t="shared" si="7"/>
      </c>
      <c r="B225" s="24"/>
      <c r="C225" s="18"/>
      <c r="D225" s="19">
        <f>IF(ISNUMBER(VLOOKUP(A225,'Celkové pořadí'!$B$6:$E$505,4,0)),VLOOKUP(A225,'Celkové pořadí'!$B$6:$E$505,4,0),IF(ISTEXT(VLOOKUP(A225,'Celkové pořadí'!$B$6:$E$505,4,0)),VLOOKUP(A225,'Celkové pořadí'!$B$6:$E$505,4,0),""))</f>
      </c>
      <c r="I225">
        <f t="shared" si="6"/>
      </c>
      <c r="K225">
        <v>219</v>
      </c>
    </row>
    <row r="226" spans="1:11" ht="12.75">
      <c r="A226" s="17">
        <f t="shared" si="7"/>
      </c>
      <c r="B226" s="24"/>
      <c r="C226" s="18"/>
      <c r="D226" s="19">
        <f>IF(ISNUMBER(VLOOKUP(A226,'Celkové pořadí'!$B$6:$E$505,4,0)),VLOOKUP(A226,'Celkové pořadí'!$B$6:$E$505,4,0),IF(ISTEXT(VLOOKUP(A226,'Celkové pořadí'!$B$6:$E$505,4,0)),VLOOKUP(A226,'Celkové pořadí'!$B$6:$E$505,4,0),""))</f>
      </c>
      <c r="I226">
        <f t="shared" si="6"/>
      </c>
      <c r="K226">
        <v>220</v>
      </c>
    </row>
    <row r="227" spans="1:11" ht="12.75">
      <c r="A227" s="17">
        <f t="shared" si="7"/>
      </c>
      <c r="B227" s="24"/>
      <c r="C227" s="18"/>
      <c r="D227" s="19">
        <f>IF(ISNUMBER(VLOOKUP(A227,'Celkové pořadí'!$B$6:$E$505,4,0)),VLOOKUP(A227,'Celkové pořadí'!$B$6:$E$505,4,0),IF(ISTEXT(VLOOKUP(A227,'Celkové pořadí'!$B$6:$E$505,4,0)),VLOOKUP(A227,'Celkové pořadí'!$B$6:$E$505,4,0),""))</f>
      </c>
      <c r="I227">
        <f t="shared" si="6"/>
      </c>
      <c r="K227">
        <v>221</v>
      </c>
    </row>
    <row r="228" spans="1:11" ht="12.75">
      <c r="A228" s="17">
        <f t="shared" si="7"/>
      </c>
      <c r="B228" s="24"/>
      <c r="C228" s="18"/>
      <c r="D228" s="19">
        <f>IF(ISNUMBER(VLOOKUP(A228,'Celkové pořadí'!$B$6:$E$505,4,0)),VLOOKUP(A228,'Celkové pořadí'!$B$6:$E$505,4,0),IF(ISTEXT(VLOOKUP(A228,'Celkové pořadí'!$B$6:$E$505,4,0)),VLOOKUP(A228,'Celkové pořadí'!$B$6:$E$505,4,0),""))</f>
      </c>
      <c r="I228">
        <f t="shared" si="6"/>
      </c>
      <c r="K228">
        <v>222</v>
      </c>
    </row>
    <row r="229" spans="1:11" ht="12.75">
      <c r="A229" s="17">
        <f t="shared" si="7"/>
      </c>
      <c r="B229" s="24"/>
      <c r="C229" s="18"/>
      <c r="D229" s="19">
        <f>IF(ISNUMBER(VLOOKUP(A229,'Celkové pořadí'!$B$6:$E$505,4,0)),VLOOKUP(A229,'Celkové pořadí'!$B$6:$E$505,4,0),IF(ISTEXT(VLOOKUP(A229,'Celkové pořadí'!$B$6:$E$505,4,0)),VLOOKUP(A229,'Celkové pořadí'!$B$6:$E$505,4,0),""))</f>
      </c>
      <c r="I229">
        <f t="shared" si="6"/>
      </c>
      <c r="K229">
        <v>223</v>
      </c>
    </row>
    <row r="230" spans="1:11" ht="12.75">
      <c r="A230" s="17">
        <f t="shared" si="7"/>
      </c>
      <c r="B230" s="24"/>
      <c r="C230" s="18"/>
      <c r="D230" s="19">
        <f>IF(ISNUMBER(VLOOKUP(A230,'Celkové pořadí'!$B$6:$E$505,4,0)),VLOOKUP(A230,'Celkové pořadí'!$B$6:$E$505,4,0),IF(ISTEXT(VLOOKUP(A230,'Celkové pořadí'!$B$6:$E$505,4,0)),VLOOKUP(A230,'Celkové pořadí'!$B$6:$E$505,4,0),""))</f>
      </c>
      <c r="I230">
        <f t="shared" si="6"/>
      </c>
      <c r="K230">
        <v>224</v>
      </c>
    </row>
    <row r="231" spans="1:11" ht="12.75">
      <c r="A231" s="17">
        <f t="shared" si="7"/>
      </c>
      <c r="B231" s="24"/>
      <c r="C231" s="18"/>
      <c r="D231" s="19">
        <f>IF(ISNUMBER(VLOOKUP(A231,'Celkové pořadí'!$B$6:$E$505,4,0)),VLOOKUP(A231,'Celkové pořadí'!$B$6:$E$505,4,0),IF(ISTEXT(VLOOKUP(A231,'Celkové pořadí'!$B$6:$E$505,4,0)),VLOOKUP(A231,'Celkové pořadí'!$B$6:$E$505,4,0),""))</f>
      </c>
      <c r="I231">
        <f t="shared" si="6"/>
      </c>
      <c r="K231">
        <v>225</v>
      </c>
    </row>
    <row r="232" spans="1:11" ht="12.75">
      <c r="A232" s="17">
        <f t="shared" si="7"/>
      </c>
      <c r="B232" s="24"/>
      <c r="C232" s="18"/>
      <c r="D232" s="19">
        <f>IF(ISNUMBER(VLOOKUP(A232,'Celkové pořadí'!$B$6:$E$505,4,0)),VLOOKUP(A232,'Celkové pořadí'!$B$6:$E$505,4,0),IF(ISTEXT(VLOOKUP(A232,'Celkové pořadí'!$B$6:$E$505,4,0)),VLOOKUP(A232,'Celkové pořadí'!$B$6:$E$505,4,0),""))</f>
      </c>
      <c r="I232">
        <f t="shared" si="6"/>
      </c>
      <c r="K232">
        <v>226</v>
      </c>
    </row>
    <row r="233" spans="1:11" ht="12.75">
      <c r="A233" s="17">
        <f t="shared" si="7"/>
      </c>
      <c r="B233" s="24"/>
      <c r="C233" s="18"/>
      <c r="D233" s="19">
        <f>IF(ISNUMBER(VLOOKUP(A233,'Celkové pořadí'!$B$6:$E$505,4,0)),VLOOKUP(A233,'Celkové pořadí'!$B$6:$E$505,4,0),IF(ISTEXT(VLOOKUP(A233,'Celkové pořadí'!$B$6:$E$505,4,0)),VLOOKUP(A233,'Celkové pořadí'!$B$6:$E$505,4,0),""))</f>
      </c>
      <c r="I233">
        <f t="shared" si="6"/>
      </c>
      <c r="K233">
        <v>227</v>
      </c>
    </row>
    <row r="234" spans="1:11" ht="12.75">
      <c r="A234" s="17">
        <f t="shared" si="7"/>
      </c>
      <c r="B234" s="24"/>
      <c r="C234" s="18"/>
      <c r="D234" s="19">
        <f>IF(ISNUMBER(VLOOKUP(A234,'Celkové pořadí'!$B$6:$E$505,4,0)),VLOOKUP(A234,'Celkové pořadí'!$B$6:$E$505,4,0),IF(ISTEXT(VLOOKUP(A234,'Celkové pořadí'!$B$6:$E$505,4,0)),VLOOKUP(A234,'Celkové pořadí'!$B$6:$E$505,4,0),""))</f>
      </c>
      <c r="I234">
        <f t="shared" si="6"/>
      </c>
      <c r="K234">
        <v>228</v>
      </c>
    </row>
    <row r="235" spans="1:11" ht="12.75">
      <c r="A235" s="17">
        <f t="shared" si="7"/>
      </c>
      <c r="B235" s="24"/>
      <c r="C235" s="18"/>
      <c r="D235" s="19">
        <f>IF(ISNUMBER(VLOOKUP(A235,'Celkové pořadí'!$B$6:$E$505,4,0)),VLOOKUP(A235,'Celkové pořadí'!$B$6:$E$505,4,0),IF(ISTEXT(VLOOKUP(A235,'Celkové pořadí'!$B$6:$E$505,4,0)),VLOOKUP(A235,'Celkové pořadí'!$B$6:$E$505,4,0),""))</f>
      </c>
      <c r="I235">
        <f t="shared" si="6"/>
      </c>
      <c r="K235">
        <v>229</v>
      </c>
    </row>
    <row r="236" spans="1:11" ht="12.75">
      <c r="A236" s="17">
        <f t="shared" si="7"/>
      </c>
      <c r="B236" s="24"/>
      <c r="C236" s="18"/>
      <c r="D236" s="19">
        <f>IF(ISNUMBER(VLOOKUP(A236,'Celkové pořadí'!$B$6:$E$505,4,0)),VLOOKUP(A236,'Celkové pořadí'!$B$6:$E$505,4,0),IF(ISTEXT(VLOOKUP(A236,'Celkové pořadí'!$B$6:$E$505,4,0)),VLOOKUP(A236,'Celkové pořadí'!$B$6:$E$505,4,0),""))</f>
      </c>
      <c r="I236">
        <f t="shared" si="6"/>
      </c>
      <c r="K236">
        <v>230</v>
      </c>
    </row>
    <row r="237" spans="1:11" ht="12.75">
      <c r="A237" s="17">
        <f t="shared" si="7"/>
      </c>
      <c r="B237" s="24"/>
      <c r="C237" s="18"/>
      <c r="D237" s="19">
        <f>IF(ISNUMBER(VLOOKUP(A237,'Celkové pořadí'!$B$6:$E$505,4,0)),VLOOKUP(A237,'Celkové pořadí'!$B$6:$E$505,4,0),IF(ISTEXT(VLOOKUP(A237,'Celkové pořadí'!$B$6:$E$505,4,0)),VLOOKUP(A237,'Celkové pořadí'!$B$6:$E$505,4,0),""))</f>
      </c>
      <c r="I237">
        <f t="shared" si="6"/>
      </c>
      <c r="K237">
        <v>231</v>
      </c>
    </row>
    <row r="238" spans="1:11" ht="12.75">
      <c r="A238" s="17">
        <f t="shared" si="7"/>
      </c>
      <c r="B238" s="24"/>
      <c r="C238" s="18"/>
      <c r="D238" s="19">
        <f>IF(ISNUMBER(VLOOKUP(A238,'Celkové pořadí'!$B$6:$E$505,4,0)),VLOOKUP(A238,'Celkové pořadí'!$B$6:$E$505,4,0),IF(ISTEXT(VLOOKUP(A238,'Celkové pořadí'!$B$6:$E$505,4,0)),VLOOKUP(A238,'Celkové pořadí'!$B$6:$E$505,4,0),""))</f>
      </c>
      <c r="I238">
        <f t="shared" si="6"/>
      </c>
      <c r="K238">
        <v>232</v>
      </c>
    </row>
    <row r="239" spans="1:11" ht="12.75">
      <c r="A239" s="17">
        <f t="shared" si="7"/>
      </c>
      <c r="B239" s="24"/>
      <c r="C239" s="18"/>
      <c r="D239" s="19">
        <f>IF(ISNUMBER(VLOOKUP(A239,'Celkové pořadí'!$B$6:$E$505,4,0)),VLOOKUP(A239,'Celkové pořadí'!$B$6:$E$505,4,0),IF(ISTEXT(VLOOKUP(A239,'Celkové pořadí'!$B$6:$E$505,4,0)),VLOOKUP(A239,'Celkové pořadí'!$B$6:$E$505,4,0),""))</f>
      </c>
      <c r="I239">
        <f t="shared" si="6"/>
      </c>
      <c r="K239">
        <v>233</v>
      </c>
    </row>
    <row r="240" spans="1:11" ht="12.75">
      <c r="A240" s="17">
        <f t="shared" si="7"/>
      </c>
      <c r="B240" s="24"/>
      <c r="C240" s="18"/>
      <c r="D240" s="19">
        <f>IF(ISNUMBER(VLOOKUP(A240,'Celkové pořadí'!$B$6:$E$505,4,0)),VLOOKUP(A240,'Celkové pořadí'!$B$6:$E$505,4,0),IF(ISTEXT(VLOOKUP(A240,'Celkové pořadí'!$B$6:$E$505,4,0)),VLOOKUP(A240,'Celkové pořadí'!$B$6:$E$505,4,0),""))</f>
      </c>
      <c r="I240">
        <f t="shared" si="6"/>
      </c>
      <c r="K240">
        <v>234</v>
      </c>
    </row>
    <row r="241" spans="1:11" ht="12.75">
      <c r="A241" s="17">
        <f t="shared" si="7"/>
      </c>
      <c r="B241" s="24"/>
      <c r="C241" s="18"/>
      <c r="D241" s="19">
        <f>IF(ISNUMBER(VLOOKUP(A241,'Celkové pořadí'!$B$6:$E$505,4,0)),VLOOKUP(A241,'Celkové pořadí'!$B$6:$E$505,4,0),IF(ISTEXT(VLOOKUP(A241,'Celkové pořadí'!$B$6:$E$505,4,0)),VLOOKUP(A241,'Celkové pořadí'!$B$6:$E$505,4,0),""))</f>
      </c>
      <c r="I241">
        <f t="shared" si="6"/>
      </c>
      <c r="K241">
        <v>235</v>
      </c>
    </row>
    <row r="242" spans="1:11" ht="12.75">
      <c r="A242" s="17">
        <f t="shared" si="7"/>
      </c>
      <c r="B242" s="24"/>
      <c r="C242" s="18"/>
      <c r="D242" s="19">
        <f>IF(ISNUMBER(VLOOKUP(A242,'Celkové pořadí'!$B$6:$E$505,4,0)),VLOOKUP(A242,'Celkové pořadí'!$B$6:$E$505,4,0),IF(ISTEXT(VLOOKUP(A242,'Celkové pořadí'!$B$6:$E$505,4,0)),VLOOKUP(A242,'Celkové pořadí'!$B$6:$E$505,4,0),""))</f>
      </c>
      <c r="I242">
        <f t="shared" si="6"/>
      </c>
      <c r="K242">
        <v>236</v>
      </c>
    </row>
    <row r="243" spans="1:11" ht="12.75">
      <c r="A243" s="17">
        <f t="shared" si="7"/>
      </c>
      <c r="B243" s="24"/>
      <c r="C243" s="18"/>
      <c r="D243" s="19">
        <f>IF(ISNUMBER(VLOOKUP(A243,'Celkové pořadí'!$B$6:$E$505,4,0)),VLOOKUP(A243,'Celkové pořadí'!$B$6:$E$505,4,0),IF(ISTEXT(VLOOKUP(A243,'Celkové pořadí'!$B$6:$E$505,4,0)),VLOOKUP(A243,'Celkové pořadí'!$B$6:$E$505,4,0),""))</f>
      </c>
      <c r="I243">
        <f t="shared" si="6"/>
      </c>
      <c r="K243">
        <v>237</v>
      </c>
    </row>
    <row r="244" spans="1:11" ht="12.75">
      <c r="A244" s="17">
        <f t="shared" si="7"/>
      </c>
      <c r="B244" s="24"/>
      <c r="C244" s="18"/>
      <c r="D244" s="19">
        <f>IF(ISNUMBER(VLOOKUP(A244,'Celkové pořadí'!$B$6:$E$505,4,0)),VLOOKUP(A244,'Celkové pořadí'!$B$6:$E$505,4,0),IF(ISTEXT(VLOOKUP(A244,'Celkové pořadí'!$B$6:$E$505,4,0)),VLOOKUP(A244,'Celkové pořadí'!$B$6:$E$505,4,0),""))</f>
      </c>
      <c r="I244">
        <f t="shared" si="6"/>
      </c>
      <c r="K244">
        <v>238</v>
      </c>
    </row>
    <row r="245" spans="1:11" ht="12.75">
      <c r="A245" s="17">
        <f t="shared" si="7"/>
      </c>
      <c r="B245" s="24"/>
      <c r="C245" s="18"/>
      <c r="D245" s="19">
        <f>IF(ISNUMBER(VLOOKUP(A245,'Celkové pořadí'!$B$6:$E$505,4,0)),VLOOKUP(A245,'Celkové pořadí'!$B$6:$E$505,4,0),IF(ISTEXT(VLOOKUP(A245,'Celkové pořadí'!$B$6:$E$505,4,0)),VLOOKUP(A245,'Celkové pořadí'!$B$6:$E$505,4,0),""))</f>
      </c>
      <c r="I245">
        <f t="shared" si="6"/>
      </c>
      <c r="K245">
        <v>239</v>
      </c>
    </row>
    <row r="246" spans="1:11" ht="12.75">
      <c r="A246" s="17">
        <f t="shared" si="7"/>
      </c>
      <c r="B246" s="24"/>
      <c r="C246" s="18"/>
      <c r="D246" s="19">
        <f>IF(ISNUMBER(VLOOKUP(A246,'Celkové pořadí'!$B$6:$E$505,4,0)),VLOOKUP(A246,'Celkové pořadí'!$B$6:$E$505,4,0),IF(ISTEXT(VLOOKUP(A246,'Celkové pořadí'!$B$6:$E$505,4,0)),VLOOKUP(A246,'Celkové pořadí'!$B$6:$E$505,4,0),""))</f>
      </c>
      <c r="I246">
        <f t="shared" si="6"/>
      </c>
      <c r="K246">
        <v>240</v>
      </c>
    </row>
    <row r="247" spans="1:11" ht="12.75">
      <c r="A247" s="17">
        <f t="shared" si="7"/>
      </c>
      <c r="B247" s="24"/>
      <c r="C247" s="18"/>
      <c r="D247" s="19">
        <f>IF(ISNUMBER(VLOOKUP(A247,'Celkové pořadí'!$B$6:$E$505,4,0)),VLOOKUP(A247,'Celkové pořadí'!$B$6:$E$505,4,0),IF(ISTEXT(VLOOKUP(A247,'Celkové pořadí'!$B$6:$E$505,4,0)),VLOOKUP(A247,'Celkové pořadí'!$B$6:$E$505,4,0),""))</f>
      </c>
      <c r="I247">
        <f t="shared" si="6"/>
      </c>
      <c r="K247">
        <v>241</v>
      </c>
    </row>
    <row r="248" spans="1:11" ht="12.75">
      <c r="A248" s="17">
        <f t="shared" si="7"/>
      </c>
      <c r="B248" s="24"/>
      <c r="C248" s="18"/>
      <c r="D248" s="19">
        <f>IF(ISNUMBER(VLOOKUP(A248,'Celkové pořadí'!$B$6:$E$505,4,0)),VLOOKUP(A248,'Celkové pořadí'!$B$6:$E$505,4,0),IF(ISTEXT(VLOOKUP(A248,'Celkové pořadí'!$B$6:$E$505,4,0)),VLOOKUP(A248,'Celkové pořadí'!$B$6:$E$505,4,0),""))</f>
      </c>
      <c r="I248">
        <f t="shared" si="6"/>
      </c>
      <c r="K248">
        <v>242</v>
      </c>
    </row>
    <row r="249" spans="1:11" ht="12.75">
      <c r="A249" s="17">
        <f t="shared" si="7"/>
      </c>
      <c r="B249" s="24"/>
      <c r="C249" s="18"/>
      <c r="D249" s="19">
        <f>IF(ISNUMBER(VLOOKUP(A249,'Celkové pořadí'!$B$6:$E$505,4,0)),VLOOKUP(A249,'Celkové pořadí'!$B$6:$E$505,4,0),IF(ISTEXT(VLOOKUP(A249,'Celkové pořadí'!$B$6:$E$505,4,0)),VLOOKUP(A249,'Celkové pořadí'!$B$6:$E$505,4,0),""))</f>
      </c>
      <c r="I249">
        <f t="shared" si="6"/>
      </c>
      <c r="K249">
        <v>243</v>
      </c>
    </row>
    <row r="250" spans="1:11" ht="12.75">
      <c r="A250" s="17">
        <f t="shared" si="7"/>
      </c>
      <c r="B250" s="24"/>
      <c r="C250" s="18"/>
      <c r="D250" s="19">
        <f>IF(ISNUMBER(VLOOKUP(A250,'Celkové pořadí'!$B$6:$E$505,4,0)),VLOOKUP(A250,'Celkové pořadí'!$B$6:$E$505,4,0),IF(ISTEXT(VLOOKUP(A250,'Celkové pořadí'!$B$6:$E$505,4,0)),VLOOKUP(A250,'Celkové pořadí'!$B$6:$E$505,4,0),""))</f>
      </c>
      <c r="I250">
        <f t="shared" si="6"/>
      </c>
      <c r="K250">
        <v>244</v>
      </c>
    </row>
    <row r="251" spans="1:11" ht="12.75">
      <c r="A251" s="17">
        <f t="shared" si="7"/>
      </c>
      <c r="B251" s="24"/>
      <c r="C251" s="18"/>
      <c r="D251" s="19">
        <f>IF(ISNUMBER(VLOOKUP(A251,'Celkové pořadí'!$B$6:$E$505,4,0)),VLOOKUP(A251,'Celkové pořadí'!$B$6:$E$505,4,0),IF(ISTEXT(VLOOKUP(A251,'Celkové pořadí'!$B$6:$E$505,4,0)),VLOOKUP(A251,'Celkové pořadí'!$B$6:$E$505,4,0),""))</f>
      </c>
      <c r="I251">
        <f t="shared" si="6"/>
      </c>
      <c r="K251">
        <v>245</v>
      </c>
    </row>
    <row r="252" spans="1:11" ht="12.75">
      <c r="A252" s="17">
        <f t="shared" si="7"/>
      </c>
      <c r="B252" s="24"/>
      <c r="C252" s="18"/>
      <c r="D252" s="19">
        <f>IF(ISNUMBER(VLOOKUP(A252,'Celkové pořadí'!$B$6:$E$505,4,0)),VLOOKUP(A252,'Celkové pořadí'!$B$6:$E$505,4,0),IF(ISTEXT(VLOOKUP(A252,'Celkové pořadí'!$B$6:$E$505,4,0)),VLOOKUP(A252,'Celkové pořadí'!$B$6:$E$505,4,0),""))</f>
      </c>
      <c r="I252">
        <f t="shared" si="6"/>
      </c>
      <c r="K252">
        <v>246</v>
      </c>
    </row>
    <row r="253" spans="1:11" ht="12.75">
      <c r="A253" s="17">
        <f t="shared" si="7"/>
      </c>
      <c r="B253" s="24"/>
      <c r="C253" s="18"/>
      <c r="D253" s="19">
        <f>IF(ISNUMBER(VLOOKUP(A253,'Celkové pořadí'!$B$6:$E$505,4,0)),VLOOKUP(A253,'Celkové pořadí'!$B$6:$E$505,4,0),IF(ISTEXT(VLOOKUP(A253,'Celkové pořadí'!$B$6:$E$505,4,0)),VLOOKUP(A253,'Celkové pořadí'!$B$6:$E$505,4,0),""))</f>
      </c>
      <c r="I253">
        <f t="shared" si="6"/>
      </c>
      <c r="K253">
        <v>247</v>
      </c>
    </row>
    <row r="254" spans="1:11" ht="12.75">
      <c r="A254" s="17">
        <f t="shared" si="7"/>
      </c>
      <c r="B254" s="24"/>
      <c r="C254" s="18"/>
      <c r="D254" s="19">
        <f>IF(ISNUMBER(VLOOKUP(A254,'Celkové pořadí'!$B$6:$E$505,4,0)),VLOOKUP(A254,'Celkové pořadí'!$B$6:$E$505,4,0),IF(ISTEXT(VLOOKUP(A254,'Celkové pořadí'!$B$6:$E$505,4,0)),VLOOKUP(A254,'Celkové pořadí'!$B$6:$E$505,4,0),""))</f>
      </c>
      <c r="I254">
        <f t="shared" si="6"/>
      </c>
      <c r="K254">
        <v>248</v>
      </c>
    </row>
    <row r="255" spans="1:11" ht="12.75">
      <c r="A255" s="17">
        <f t="shared" si="7"/>
      </c>
      <c r="B255" s="24"/>
      <c r="C255" s="18"/>
      <c r="D255" s="19">
        <f>IF(ISNUMBER(VLOOKUP(A255,'Celkové pořadí'!$B$6:$E$505,4,0)),VLOOKUP(A255,'Celkové pořadí'!$B$6:$E$505,4,0),IF(ISTEXT(VLOOKUP(A255,'Celkové pořadí'!$B$6:$E$505,4,0)),VLOOKUP(A255,'Celkové pořadí'!$B$6:$E$505,4,0),""))</f>
      </c>
      <c r="I255">
        <f t="shared" si="6"/>
      </c>
      <c r="K255">
        <v>249</v>
      </c>
    </row>
    <row r="256" spans="1:11" ht="12.75">
      <c r="A256" s="17">
        <f t="shared" si="7"/>
      </c>
      <c r="B256" s="24"/>
      <c r="C256" s="18"/>
      <c r="D256" s="19">
        <f>IF(ISNUMBER(VLOOKUP(A256,'Celkové pořadí'!$B$6:$E$505,4,0)),VLOOKUP(A256,'Celkové pořadí'!$B$6:$E$505,4,0),IF(ISTEXT(VLOOKUP(A256,'Celkové pořadí'!$B$6:$E$505,4,0)),VLOOKUP(A256,'Celkové pořadí'!$B$6:$E$505,4,0),""))</f>
      </c>
      <c r="I256">
        <f t="shared" si="6"/>
      </c>
      <c r="K256">
        <v>250</v>
      </c>
    </row>
    <row r="257" spans="1:11" ht="12.75">
      <c r="A257" s="17">
        <f t="shared" si="7"/>
      </c>
      <c r="B257" s="24"/>
      <c r="C257" s="18"/>
      <c r="D257" s="19">
        <f>IF(ISNUMBER(VLOOKUP(A257,'Celkové pořadí'!$B$6:$E$505,4,0)),VLOOKUP(A257,'Celkové pořadí'!$B$6:$E$505,4,0),IF(ISTEXT(VLOOKUP(A257,'Celkové pořadí'!$B$6:$E$505,4,0)),VLOOKUP(A257,'Celkové pořadí'!$B$6:$E$505,4,0),""))</f>
      </c>
      <c r="I257">
        <f t="shared" si="6"/>
      </c>
      <c r="K257">
        <v>251</v>
      </c>
    </row>
    <row r="258" spans="1:11" ht="12.75">
      <c r="A258" s="17">
        <f t="shared" si="7"/>
      </c>
      <c r="B258" s="24"/>
      <c r="C258" s="18"/>
      <c r="D258" s="19">
        <f>IF(ISNUMBER(VLOOKUP(A258,'Celkové pořadí'!$B$6:$E$505,4,0)),VLOOKUP(A258,'Celkové pořadí'!$B$6:$E$505,4,0),IF(ISTEXT(VLOOKUP(A258,'Celkové pořadí'!$B$6:$E$505,4,0)),VLOOKUP(A258,'Celkové pořadí'!$B$6:$E$505,4,0),""))</f>
      </c>
      <c r="I258">
        <f t="shared" si="6"/>
      </c>
      <c r="K258">
        <v>252</v>
      </c>
    </row>
    <row r="259" spans="1:11" ht="12.75">
      <c r="A259" s="17">
        <f t="shared" si="7"/>
      </c>
      <c r="B259" s="24"/>
      <c r="C259" s="18"/>
      <c r="D259" s="19">
        <f>IF(ISNUMBER(VLOOKUP(A259,'Celkové pořadí'!$B$6:$E$505,4,0)),VLOOKUP(A259,'Celkové pořadí'!$B$6:$E$505,4,0),IF(ISTEXT(VLOOKUP(A259,'Celkové pořadí'!$B$6:$E$505,4,0)),VLOOKUP(A259,'Celkové pořadí'!$B$6:$E$505,4,0),""))</f>
      </c>
      <c r="I259">
        <f t="shared" si="6"/>
      </c>
      <c r="K259">
        <v>253</v>
      </c>
    </row>
    <row r="260" spans="1:11" ht="12.75">
      <c r="A260" s="17">
        <f t="shared" si="7"/>
      </c>
      <c r="B260" s="24"/>
      <c r="C260" s="18"/>
      <c r="D260" s="19">
        <f>IF(ISNUMBER(VLOOKUP(A260,'Celkové pořadí'!$B$6:$E$505,4,0)),VLOOKUP(A260,'Celkové pořadí'!$B$6:$E$505,4,0),IF(ISTEXT(VLOOKUP(A260,'Celkové pořadí'!$B$6:$E$505,4,0)),VLOOKUP(A260,'Celkové pořadí'!$B$6:$E$505,4,0),""))</f>
      </c>
      <c r="I260">
        <f t="shared" si="6"/>
      </c>
      <c r="K260">
        <v>254</v>
      </c>
    </row>
    <row r="261" spans="1:11" ht="12.75">
      <c r="A261" s="17">
        <f t="shared" si="7"/>
      </c>
      <c r="B261" s="24"/>
      <c r="C261" s="18"/>
      <c r="D261" s="19">
        <f>IF(ISNUMBER(VLOOKUP(A261,'Celkové pořadí'!$B$6:$E$505,4,0)),VLOOKUP(A261,'Celkové pořadí'!$B$6:$E$505,4,0),IF(ISTEXT(VLOOKUP(A261,'Celkové pořadí'!$B$6:$E$505,4,0)),VLOOKUP(A261,'Celkové pořadí'!$B$6:$E$505,4,0),""))</f>
      </c>
      <c r="I261">
        <f t="shared" si="6"/>
      </c>
      <c r="K261">
        <v>255</v>
      </c>
    </row>
    <row r="262" spans="1:11" ht="12.75">
      <c r="A262" s="17">
        <f t="shared" si="7"/>
      </c>
      <c r="B262" s="24"/>
      <c r="C262" s="18"/>
      <c r="D262" s="19">
        <f>IF(ISNUMBER(VLOOKUP(A262,'Celkové pořadí'!$B$6:$E$505,4,0)),VLOOKUP(A262,'Celkové pořadí'!$B$6:$E$505,4,0),IF(ISTEXT(VLOOKUP(A262,'Celkové pořadí'!$B$6:$E$505,4,0)),VLOOKUP(A262,'Celkové pořadí'!$B$6:$E$505,4,0),""))</f>
      </c>
      <c r="I262">
        <f t="shared" si="6"/>
      </c>
      <c r="K262">
        <v>256</v>
      </c>
    </row>
    <row r="263" spans="1:11" ht="12.75">
      <c r="A263" s="17">
        <f t="shared" si="7"/>
      </c>
      <c r="B263" s="24"/>
      <c r="C263" s="18"/>
      <c r="D263" s="19">
        <f>IF(ISNUMBER(VLOOKUP(A263,'Celkové pořadí'!$B$6:$E$505,4,0)),VLOOKUP(A263,'Celkové pořadí'!$B$6:$E$505,4,0),IF(ISTEXT(VLOOKUP(A263,'Celkové pořadí'!$B$6:$E$505,4,0)),VLOOKUP(A263,'Celkové pořadí'!$B$6:$E$505,4,0),""))</f>
      </c>
      <c r="I263">
        <f t="shared" si="6"/>
      </c>
      <c r="K263">
        <v>257</v>
      </c>
    </row>
    <row r="264" spans="1:11" ht="12.75">
      <c r="A264" s="17">
        <f t="shared" si="7"/>
      </c>
      <c r="B264" s="24"/>
      <c r="C264" s="18"/>
      <c r="D264" s="19">
        <f>IF(ISNUMBER(VLOOKUP(A264,'Celkové pořadí'!$B$6:$E$505,4,0)),VLOOKUP(A264,'Celkové pořadí'!$B$6:$E$505,4,0),IF(ISTEXT(VLOOKUP(A264,'Celkové pořadí'!$B$6:$E$505,4,0)),VLOOKUP(A264,'Celkové pořadí'!$B$6:$E$505,4,0),""))</f>
      </c>
      <c r="I264">
        <f aca="true" t="shared" si="8" ref="I264:I327">MID(C264,1,1)</f>
      </c>
      <c r="K264">
        <v>258</v>
      </c>
    </row>
    <row r="265" spans="1:11" ht="12.75">
      <c r="A265" s="17">
        <f aca="true" t="shared" si="9" ref="A265:A328">IF(B265&lt;&gt;"",K265,"")</f>
      </c>
      <c r="B265" s="24"/>
      <c r="C265" s="18"/>
      <c r="D265" s="19">
        <f>IF(ISNUMBER(VLOOKUP(A265,'Celkové pořadí'!$B$6:$E$505,4,0)),VLOOKUP(A265,'Celkové pořadí'!$B$6:$E$505,4,0),IF(ISTEXT(VLOOKUP(A265,'Celkové pořadí'!$B$6:$E$505,4,0)),VLOOKUP(A265,'Celkové pořadí'!$B$6:$E$505,4,0),""))</f>
      </c>
      <c r="I265">
        <f t="shared" si="8"/>
      </c>
      <c r="K265">
        <v>259</v>
      </c>
    </row>
    <row r="266" spans="1:11" ht="12.75">
      <c r="A266" s="17">
        <f t="shared" si="9"/>
      </c>
      <c r="B266" s="24"/>
      <c r="C266" s="18"/>
      <c r="D266" s="19">
        <f>IF(ISNUMBER(VLOOKUP(A266,'Celkové pořadí'!$B$6:$E$505,4,0)),VLOOKUP(A266,'Celkové pořadí'!$B$6:$E$505,4,0),IF(ISTEXT(VLOOKUP(A266,'Celkové pořadí'!$B$6:$E$505,4,0)),VLOOKUP(A266,'Celkové pořadí'!$B$6:$E$505,4,0),""))</f>
      </c>
      <c r="I266">
        <f t="shared" si="8"/>
      </c>
      <c r="K266">
        <v>260</v>
      </c>
    </row>
    <row r="267" spans="1:11" ht="12.75">
      <c r="A267" s="17">
        <f t="shared" si="9"/>
      </c>
      <c r="B267" s="24"/>
      <c r="C267" s="18"/>
      <c r="D267" s="19">
        <f>IF(ISNUMBER(VLOOKUP(A267,'Celkové pořadí'!$B$6:$E$505,4,0)),VLOOKUP(A267,'Celkové pořadí'!$B$6:$E$505,4,0),IF(ISTEXT(VLOOKUP(A267,'Celkové pořadí'!$B$6:$E$505,4,0)),VLOOKUP(A267,'Celkové pořadí'!$B$6:$E$505,4,0),""))</f>
      </c>
      <c r="I267">
        <f t="shared" si="8"/>
      </c>
      <c r="K267">
        <v>261</v>
      </c>
    </row>
    <row r="268" spans="1:11" ht="12.75">
      <c r="A268" s="17">
        <f t="shared" si="9"/>
      </c>
      <c r="B268" s="24"/>
      <c r="C268" s="18"/>
      <c r="D268" s="19">
        <f>IF(ISNUMBER(VLOOKUP(A268,'Celkové pořadí'!$B$6:$E$505,4,0)),VLOOKUP(A268,'Celkové pořadí'!$B$6:$E$505,4,0),IF(ISTEXT(VLOOKUP(A268,'Celkové pořadí'!$B$6:$E$505,4,0)),VLOOKUP(A268,'Celkové pořadí'!$B$6:$E$505,4,0),""))</f>
      </c>
      <c r="I268">
        <f t="shared" si="8"/>
      </c>
      <c r="K268">
        <v>262</v>
      </c>
    </row>
    <row r="269" spans="1:11" ht="12.75">
      <c r="A269" s="17">
        <f t="shared" si="9"/>
      </c>
      <c r="B269" s="24"/>
      <c r="C269" s="18"/>
      <c r="D269" s="19">
        <f>IF(ISNUMBER(VLOOKUP(A269,'Celkové pořadí'!$B$6:$E$505,4,0)),VLOOKUP(A269,'Celkové pořadí'!$B$6:$E$505,4,0),IF(ISTEXT(VLOOKUP(A269,'Celkové pořadí'!$B$6:$E$505,4,0)),VLOOKUP(A269,'Celkové pořadí'!$B$6:$E$505,4,0),""))</f>
      </c>
      <c r="I269">
        <f t="shared" si="8"/>
      </c>
      <c r="K269">
        <v>263</v>
      </c>
    </row>
    <row r="270" spans="1:11" ht="12.75">
      <c r="A270" s="17">
        <f t="shared" si="9"/>
      </c>
      <c r="B270" s="24"/>
      <c r="C270" s="18"/>
      <c r="D270" s="19">
        <f>IF(ISNUMBER(VLOOKUP(A270,'Celkové pořadí'!$B$6:$E$505,4,0)),VLOOKUP(A270,'Celkové pořadí'!$B$6:$E$505,4,0),IF(ISTEXT(VLOOKUP(A270,'Celkové pořadí'!$B$6:$E$505,4,0)),VLOOKUP(A270,'Celkové pořadí'!$B$6:$E$505,4,0),""))</f>
      </c>
      <c r="I270">
        <f t="shared" si="8"/>
      </c>
      <c r="K270">
        <v>264</v>
      </c>
    </row>
    <row r="271" spans="1:11" ht="12.75">
      <c r="A271" s="17">
        <f t="shared" si="9"/>
      </c>
      <c r="B271" s="24"/>
      <c r="C271" s="18"/>
      <c r="D271" s="19">
        <f>IF(ISNUMBER(VLOOKUP(A271,'Celkové pořadí'!$B$6:$E$505,4,0)),VLOOKUP(A271,'Celkové pořadí'!$B$6:$E$505,4,0),IF(ISTEXT(VLOOKUP(A271,'Celkové pořadí'!$B$6:$E$505,4,0)),VLOOKUP(A271,'Celkové pořadí'!$B$6:$E$505,4,0),""))</f>
      </c>
      <c r="I271">
        <f t="shared" si="8"/>
      </c>
      <c r="K271">
        <v>265</v>
      </c>
    </row>
    <row r="272" spans="1:11" ht="12.75">
      <c r="A272" s="17">
        <f t="shared" si="9"/>
      </c>
      <c r="B272" s="24"/>
      <c r="C272" s="18"/>
      <c r="D272" s="19">
        <f>IF(ISNUMBER(VLOOKUP(A272,'Celkové pořadí'!$B$6:$E$505,4,0)),VLOOKUP(A272,'Celkové pořadí'!$B$6:$E$505,4,0),IF(ISTEXT(VLOOKUP(A272,'Celkové pořadí'!$B$6:$E$505,4,0)),VLOOKUP(A272,'Celkové pořadí'!$B$6:$E$505,4,0),""))</f>
      </c>
      <c r="I272">
        <f t="shared" si="8"/>
      </c>
      <c r="K272">
        <v>266</v>
      </c>
    </row>
    <row r="273" spans="1:11" ht="12.75">
      <c r="A273" s="17">
        <f t="shared" si="9"/>
      </c>
      <c r="B273" s="24"/>
      <c r="C273" s="18"/>
      <c r="D273" s="19">
        <f>IF(ISNUMBER(VLOOKUP(A273,'Celkové pořadí'!$B$6:$E$505,4,0)),VLOOKUP(A273,'Celkové pořadí'!$B$6:$E$505,4,0),IF(ISTEXT(VLOOKUP(A273,'Celkové pořadí'!$B$6:$E$505,4,0)),VLOOKUP(A273,'Celkové pořadí'!$B$6:$E$505,4,0),""))</f>
      </c>
      <c r="I273">
        <f t="shared" si="8"/>
      </c>
      <c r="K273">
        <v>267</v>
      </c>
    </row>
    <row r="274" spans="1:11" ht="12.75">
      <c r="A274" s="17">
        <f t="shared" si="9"/>
      </c>
      <c r="B274" s="24"/>
      <c r="C274" s="18"/>
      <c r="D274" s="19">
        <f>IF(ISNUMBER(VLOOKUP(A274,'Celkové pořadí'!$B$6:$E$505,4,0)),VLOOKUP(A274,'Celkové pořadí'!$B$6:$E$505,4,0),IF(ISTEXT(VLOOKUP(A274,'Celkové pořadí'!$B$6:$E$505,4,0)),VLOOKUP(A274,'Celkové pořadí'!$B$6:$E$505,4,0),""))</f>
      </c>
      <c r="I274">
        <f t="shared" si="8"/>
      </c>
      <c r="K274">
        <v>268</v>
      </c>
    </row>
    <row r="275" spans="1:11" ht="12.75">
      <c r="A275" s="17">
        <f t="shared" si="9"/>
      </c>
      <c r="B275" s="24"/>
      <c r="C275" s="18"/>
      <c r="D275" s="19">
        <f>IF(ISNUMBER(VLOOKUP(A275,'Celkové pořadí'!$B$6:$E$505,4,0)),VLOOKUP(A275,'Celkové pořadí'!$B$6:$E$505,4,0),IF(ISTEXT(VLOOKUP(A275,'Celkové pořadí'!$B$6:$E$505,4,0)),VLOOKUP(A275,'Celkové pořadí'!$B$6:$E$505,4,0),""))</f>
      </c>
      <c r="I275">
        <f t="shared" si="8"/>
      </c>
      <c r="K275">
        <v>269</v>
      </c>
    </row>
    <row r="276" spans="1:11" ht="12.75">
      <c r="A276" s="17">
        <f t="shared" si="9"/>
      </c>
      <c r="B276" s="24"/>
      <c r="C276" s="18"/>
      <c r="D276" s="19">
        <f>IF(ISNUMBER(VLOOKUP(A276,'Celkové pořadí'!$B$6:$E$505,4,0)),VLOOKUP(A276,'Celkové pořadí'!$B$6:$E$505,4,0),IF(ISTEXT(VLOOKUP(A276,'Celkové pořadí'!$B$6:$E$505,4,0)),VLOOKUP(A276,'Celkové pořadí'!$B$6:$E$505,4,0),""))</f>
      </c>
      <c r="I276">
        <f t="shared" si="8"/>
      </c>
      <c r="K276">
        <v>270</v>
      </c>
    </row>
    <row r="277" spans="1:11" ht="12.75">
      <c r="A277" s="17">
        <f t="shared" si="9"/>
      </c>
      <c r="B277" s="24"/>
      <c r="C277" s="18"/>
      <c r="D277" s="19">
        <f>IF(ISNUMBER(VLOOKUP(A277,'Celkové pořadí'!$B$6:$E$505,4,0)),VLOOKUP(A277,'Celkové pořadí'!$B$6:$E$505,4,0),IF(ISTEXT(VLOOKUP(A277,'Celkové pořadí'!$B$6:$E$505,4,0)),VLOOKUP(A277,'Celkové pořadí'!$B$6:$E$505,4,0),""))</f>
      </c>
      <c r="I277">
        <f t="shared" si="8"/>
      </c>
      <c r="K277">
        <v>271</v>
      </c>
    </row>
    <row r="278" spans="1:11" ht="12.75">
      <c r="A278" s="17">
        <f t="shared" si="9"/>
      </c>
      <c r="B278" s="24"/>
      <c r="C278" s="18"/>
      <c r="D278" s="19">
        <f>IF(ISNUMBER(VLOOKUP(A278,'Celkové pořadí'!$B$6:$E$505,4,0)),VLOOKUP(A278,'Celkové pořadí'!$B$6:$E$505,4,0),IF(ISTEXT(VLOOKUP(A278,'Celkové pořadí'!$B$6:$E$505,4,0)),VLOOKUP(A278,'Celkové pořadí'!$B$6:$E$505,4,0),""))</f>
      </c>
      <c r="I278">
        <f t="shared" si="8"/>
      </c>
      <c r="K278">
        <v>272</v>
      </c>
    </row>
    <row r="279" spans="1:11" ht="12.75">
      <c r="A279" s="17">
        <f t="shared" si="9"/>
      </c>
      <c r="B279" s="24"/>
      <c r="C279" s="18"/>
      <c r="D279" s="19">
        <f>IF(ISNUMBER(VLOOKUP(A279,'Celkové pořadí'!$B$6:$E$505,4,0)),VLOOKUP(A279,'Celkové pořadí'!$B$6:$E$505,4,0),IF(ISTEXT(VLOOKUP(A279,'Celkové pořadí'!$B$6:$E$505,4,0)),VLOOKUP(A279,'Celkové pořadí'!$B$6:$E$505,4,0),""))</f>
      </c>
      <c r="I279">
        <f t="shared" si="8"/>
      </c>
      <c r="K279">
        <v>273</v>
      </c>
    </row>
    <row r="280" spans="1:11" ht="12.75">
      <c r="A280" s="17">
        <f t="shared" si="9"/>
      </c>
      <c r="B280" s="24"/>
      <c r="C280" s="18"/>
      <c r="D280" s="19">
        <f>IF(ISNUMBER(VLOOKUP(A280,'Celkové pořadí'!$B$6:$E$505,4,0)),VLOOKUP(A280,'Celkové pořadí'!$B$6:$E$505,4,0),IF(ISTEXT(VLOOKUP(A280,'Celkové pořadí'!$B$6:$E$505,4,0)),VLOOKUP(A280,'Celkové pořadí'!$B$6:$E$505,4,0),""))</f>
      </c>
      <c r="I280">
        <f t="shared" si="8"/>
      </c>
      <c r="K280">
        <v>274</v>
      </c>
    </row>
    <row r="281" spans="1:11" ht="12.75">
      <c r="A281" s="17">
        <f t="shared" si="9"/>
      </c>
      <c r="B281" s="24"/>
      <c r="C281" s="18"/>
      <c r="D281" s="19">
        <f>IF(ISNUMBER(VLOOKUP(A281,'Celkové pořadí'!$B$6:$E$505,4,0)),VLOOKUP(A281,'Celkové pořadí'!$B$6:$E$505,4,0),IF(ISTEXT(VLOOKUP(A281,'Celkové pořadí'!$B$6:$E$505,4,0)),VLOOKUP(A281,'Celkové pořadí'!$B$6:$E$505,4,0),""))</f>
      </c>
      <c r="I281">
        <f t="shared" si="8"/>
      </c>
      <c r="K281">
        <v>275</v>
      </c>
    </row>
    <row r="282" spans="1:11" ht="12.75">
      <c r="A282" s="17">
        <f t="shared" si="9"/>
      </c>
      <c r="B282" s="24"/>
      <c r="C282" s="18"/>
      <c r="D282" s="19">
        <f>IF(ISNUMBER(VLOOKUP(A282,'Celkové pořadí'!$B$6:$E$505,4,0)),VLOOKUP(A282,'Celkové pořadí'!$B$6:$E$505,4,0),IF(ISTEXT(VLOOKUP(A282,'Celkové pořadí'!$B$6:$E$505,4,0)),VLOOKUP(A282,'Celkové pořadí'!$B$6:$E$505,4,0),""))</f>
      </c>
      <c r="I282">
        <f t="shared" si="8"/>
      </c>
      <c r="K282">
        <v>276</v>
      </c>
    </row>
    <row r="283" spans="1:11" ht="12.75">
      <c r="A283" s="17">
        <f t="shared" si="9"/>
      </c>
      <c r="B283" s="24"/>
      <c r="C283" s="18"/>
      <c r="D283" s="19">
        <f>IF(ISNUMBER(VLOOKUP(A283,'Celkové pořadí'!$B$6:$E$505,4,0)),VLOOKUP(A283,'Celkové pořadí'!$B$6:$E$505,4,0),IF(ISTEXT(VLOOKUP(A283,'Celkové pořadí'!$B$6:$E$505,4,0)),VLOOKUP(A283,'Celkové pořadí'!$B$6:$E$505,4,0),""))</f>
      </c>
      <c r="I283">
        <f t="shared" si="8"/>
      </c>
      <c r="K283">
        <v>277</v>
      </c>
    </row>
    <row r="284" spans="1:11" ht="12.75">
      <c r="A284" s="17">
        <f t="shared" si="9"/>
      </c>
      <c r="B284" s="24"/>
      <c r="C284" s="18"/>
      <c r="D284" s="19">
        <f>IF(ISNUMBER(VLOOKUP(A284,'Celkové pořadí'!$B$6:$E$505,4,0)),VLOOKUP(A284,'Celkové pořadí'!$B$6:$E$505,4,0),IF(ISTEXT(VLOOKUP(A284,'Celkové pořadí'!$B$6:$E$505,4,0)),VLOOKUP(A284,'Celkové pořadí'!$B$6:$E$505,4,0),""))</f>
      </c>
      <c r="I284">
        <f t="shared" si="8"/>
      </c>
      <c r="K284">
        <v>278</v>
      </c>
    </row>
    <row r="285" spans="1:11" ht="12.75">
      <c r="A285" s="17">
        <f t="shared" si="9"/>
      </c>
      <c r="B285" s="24"/>
      <c r="C285" s="18"/>
      <c r="D285" s="19">
        <f>IF(ISNUMBER(VLOOKUP(A285,'Celkové pořadí'!$B$6:$E$505,4,0)),VLOOKUP(A285,'Celkové pořadí'!$B$6:$E$505,4,0),IF(ISTEXT(VLOOKUP(A285,'Celkové pořadí'!$B$6:$E$505,4,0)),VLOOKUP(A285,'Celkové pořadí'!$B$6:$E$505,4,0),""))</f>
      </c>
      <c r="I285">
        <f t="shared" si="8"/>
      </c>
      <c r="K285">
        <v>279</v>
      </c>
    </row>
    <row r="286" spans="1:11" ht="12.75">
      <c r="A286" s="17">
        <f t="shared" si="9"/>
      </c>
      <c r="B286" s="24"/>
      <c r="C286" s="18"/>
      <c r="D286" s="19">
        <f>IF(ISNUMBER(VLOOKUP(A286,'Celkové pořadí'!$B$6:$E$505,4,0)),VLOOKUP(A286,'Celkové pořadí'!$B$6:$E$505,4,0),IF(ISTEXT(VLOOKUP(A286,'Celkové pořadí'!$B$6:$E$505,4,0)),VLOOKUP(A286,'Celkové pořadí'!$B$6:$E$505,4,0),""))</f>
      </c>
      <c r="I286">
        <f t="shared" si="8"/>
      </c>
      <c r="K286">
        <v>280</v>
      </c>
    </row>
    <row r="287" spans="1:11" ht="12.75">
      <c r="A287" s="17">
        <f t="shared" si="9"/>
      </c>
      <c r="B287" s="24"/>
      <c r="C287" s="18"/>
      <c r="D287" s="19">
        <f>IF(ISNUMBER(VLOOKUP(A287,'Celkové pořadí'!$B$6:$E$505,4,0)),VLOOKUP(A287,'Celkové pořadí'!$B$6:$E$505,4,0),IF(ISTEXT(VLOOKUP(A287,'Celkové pořadí'!$B$6:$E$505,4,0)),VLOOKUP(A287,'Celkové pořadí'!$B$6:$E$505,4,0),""))</f>
      </c>
      <c r="I287">
        <f t="shared" si="8"/>
      </c>
      <c r="K287">
        <v>281</v>
      </c>
    </row>
    <row r="288" spans="1:11" ht="12.75">
      <c r="A288" s="17">
        <f t="shared" si="9"/>
      </c>
      <c r="B288" s="24"/>
      <c r="C288" s="18"/>
      <c r="D288" s="19">
        <f>IF(ISNUMBER(VLOOKUP(A288,'Celkové pořadí'!$B$6:$E$505,4,0)),VLOOKUP(A288,'Celkové pořadí'!$B$6:$E$505,4,0),IF(ISTEXT(VLOOKUP(A288,'Celkové pořadí'!$B$6:$E$505,4,0)),VLOOKUP(A288,'Celkové pořadí'!$B$6:$E$505,4,0),""))</f>
      </c>
      <c r="I288">
        <f t="shared" si="8"/>
      </c>
      <c r="K288">
        <v>282</v>
      </c>
    </row>
    <row r="289" spans="1:11" ht="12.75">
      <c r="A289" s="17">
        <f t="shared" si="9"/>
      </c>
      <c r="B289" s="24"/>
      <c r="C289" s="18"/>
      <c r="D289" s="19">
        <f>IF(ISNUMBER(VLOOKUP(A289,'Celkové pořadí'!$B$6:$E$505,4,0)),VLOOKUP(A289,'Celkové pořadí'!$B$6:$E$505,4,0),IF(ISTEXT(VLOOKUP(A289,'Celkové pořadí'!$B$6:$E$505,4,0)),VLOOKUP(A289,'Celkové pořadí'!$B$6:$E$505,4,0),""))</f>
      </c>
      <c r="I289">
        <f t="shared" si="8"/>
      </c>
      <c r="K289">
        <v>283</v>
      </c>
    </row>
    <row r="290" spans="1:11" ht="12.75">
      <c r="A290" s="17">
        <f t="shared" si="9"/>
      </c>
      <c r="B290" s="24"/>
      <c r="C290" s="18"/>
      <c r="D290" s="19">
        <f>IF(ISNUMBER(VLOOKUP(A290,'Celkové pořadí'!$B$6:$E$505,4,0)),VLOOKUP(A290,'Celkové pořadí'!$B$6:$E$505,4,0),IF(ISTEXT(VLOOKUP(A290,'Celkové pořadí'!$B$6:$E$505,4,0)),VLOOKUP(A290,'Celkové pořadí'!$B$6:$E$505,4,0),""))</f>
      </c>
      <c r="I290">
        <f t="shared" si="8"/>
      </c>
      <c r="K290">
        <v>284</v>
      </c>
    </row>
    <row r="291" spans="1:11" ht="12.75">
      <c r="A291" s="17">
        <f t="shared" si="9"/>
      </c>
      <c r="B291" s="24"/>
      <c r="C291" s="18"/>
      <c r="D291" s="19">
        <f>IF(ISNUMBER(VLOOKUP(A291,'Celkové pořadí'!$B$6:$E$505,4,0)),VLOOKUP(A291,'Celkové pořadí'!$B$6:$E$505,4,0),IF(ISTEXT(VLOOKUP(A291,'Celkové pořadí'!$B$6:$E$505,4,0)),VLOOKUP(A291,'Celkové pořadí'!$B$6:$E$505,4,0),""))</f>
      </c>
      <c r="I291">
        <f t="shared" si="8"/>
      </c>
      <c r="K291">
        <v>285</v>
      </c>
    </row>
    <row r="292" spans="1:11" ht="12.75">
      <c r="A292" s="17">
        <f t="shared" si="9"/>
      </c>
      <c r="B292" s="24"/>
      <c r="C292" s="18"/>
      <c r="D292" s="19">
        <f>IF(ISNUMBER(VLOOKUP(A292,'Celkové pořadí'!$B$6:$E$505,4,0)),VLOOKUP(A292,'Celkové pořadí'!$B$6:$E$505,4,0),IF(ISTEXT(VLOOKUP(A292,'Celkové pořadí'!$B$6:$E$505,4,0)),VLOOKUP(A292,'Celkové pořadí'!$B$6:$E$505,4,0),""))</f>
      </c>
      <c r="I292">
        <f t="shared" si="8"/>
      </c>
      <c r="K292">
        <v>286</v>
      </c>
    </row>
    <row r="293" spans="1:11" ht="12.75">
      <c r="A293" s="17">
        <f t="shared" si="9"/>
      </c>
      <c r="B293" s="24"/>
      <c r="C293" s="18"/>
      <c r="D293" s="19">
        <f>IF(ISNUMBER(VLOOKUP(A293,'Celkové pořadí'!$B$6:$E$505,4,0)),VLOOKUP(A293,'Celkové pořadí'!$B$6:$E$505,4,0),IF(ISTEXT(VLOOKUP(A293,'Celkové pořadí'!$B$6:$E$505,4,0)),VLOOKUP(A293,'Celkové pořadí'!$B$6:$E$505,4,0),""))</f>
      </c>
      <c r="I293">
        <f t="shared" si="8"/>
      </c>
      <c r="K293">
        <v>287</v>
      </c>
    </row>
    <row r="294" spans="1:11" ht="12.75">
      <c r="A294" s="17">
        <f t="shared" si="9"/>
      </c>
      <c r="B294" s="24"/>
      <c r="C294" s="18"/>
      <c r="D294" s="19">
        <f>IF(ISNUMBER(VLOOKUP(A294,'Celkové pořadí'!$B$6:$E$505,4,0)),VLOOKUP(A294,'Celkové pořadí'!$B$6:$E$505,4,0),IF(ISTEXT(VLOOKUP(A294,'Celkové pořadí'!$B$6:$E$505,4,0)),VLOOKUP(A294,'Celkové pořadí'!$B$6:$E$505,4,0),""))</f>
      </c>
      <c r="I294">
        <f t="shared" si="8"/>
      </c>
      <c r="K294">
        <v>288</v>
      </c>
    </row>
    <row r="295" spans="1:11" ht="12.75">
      <c r="A295" s="17">
        <f t="shared" si="9"/>
      </c>
      <c r="B295" s="24"/>
      <c r="C295" s="18"/>
      <c r="D295" s="19">
        <f>IF(ISNUMBER(VLOOKUP(A295,'Celkové pořadí'!$B$6:$E$505,4,0)),VLOOKUP(A295,'Celkové pořadí'!$B$6:$E$505,4,0),IF(ISTEXT(VLOOKUP(A295,'Celkové pořadí'!$B$6:$E$505,4,0)),VLOOKUP(A295,'Celkové pořadí'!$B$6:$E$505,4,0),""))</f>
      </c>
      <c r="I295">
        <f t="shared" si="8"/>
      </c>
      <c r="K295">
        <v>289</v>
      </c>
    </row>
    <row r="296" spans="1:11" ht="12.75">
      <c r="A296" s="17">
        <f t="shared" si="9"/>
      </c>
      <c r="B296" s="24"/>
      <c r="C296" s="18"/>
      <c r="D296" s="19">
        <f>IF(ISNUMBER(VLOOKUP(A296,'Celkové pořadí'!$B$6:$E$505,4,0)),VLOOKUP(A296,'Celkové pořadí'!$B$6:$E$505,4,0),IF(ISTEXT(VLOOKUP(A296,'Celkové pořadí'!$B$6:$E$505,4,0)),VLOOKUP(A296,'Celkové pořadí'!$B$6:$E$505,4,0),""))</f>
      </c>
      <c r="I296">
        <f t="shared" si="8"/>
      </c>
      <c r="K296">
        <v>290</v>
      </c>
    </row>
    <row r="297" spans="1:11" ht="12.75">
      <c r="A297" s="17">
        <f t="shared" si="9"/>
      </c>
      <c r="B297" s="24"/>
      <c r="C297" s="18"/>
      <c r="D297" s="19">
        <f>IF(ISNUMBER(VLOOKUP(A297,'Celkové pořadí'!$B$6:$E$505,4,0)),VLOOKUP(A297,'Celkové pořadí'!$B$6:$E$505,4,0),IF(ISTEXT(VLOOKUP(A297,'Celkové pořadí'!$B$6:$E$505,4,0)),VLOOKUP(A297,'Celkové pořadí'!$B$6:$E$505,4,0),""))</f>
      </c>
      <c r="I297">
        <f t="shared" si="8"/>
      </c>
      <c r="K297">
        <v>291</v>
      </c>
    </row>
    <row r="298" spans="1:11" ht="12.75">
      <c r="A298" s="17">
        <f t="shared" si="9"/>
      </c>
      <c r="B298" s="24"/>
      <c r="C298" s="18"/>
      <c r="D298" s="19">
        <f>IF(ISNUMBER(VLOOKUP(A298,'Celkové pořadí'!$B$6:$E$505,4,0)),VLOOKUP(A298,'Celkové pořadí'!$B$6:$E$505,4,0),IF(ISTEXT(VLOOKUP(A298,'Celkové pořadí'!$B$6:$E$505,4,0)),VLOOKUP(A298,'Celkové pořadí'!$B$6:$E$505,4,0),""))</f>
      </c>
      <c r="I298">
        <f t="shared" si="8"/>
      </c>
      <c r="K298">
        <v>292</v>
      </c>
    </row>
    <row r="299" spans="1:11" ht="12.75">
      <c r="A299" s="17">
        <f t="shared" si="9"/>
      </c>
      <c r="B299" s="24"/>
      <c r="C299" s="18"/>
      <c r="D299" s="19">
        <f>IF(ISNUMBER(VLOOKUP(A299,'Celkové pořadí'!$B$6:$E$505,4,0)),VLOOKUP(A299,'Celkové pořadí'!$B$6:$E$505,4,0),IF(ISTEXT(VLOOKUP(A299,'Celkové pořadí'!$B$6:$E$505,4,0)),VLOOKUP(A299,'Celkové pořadí'!$B$6:$E$505,4,0),""))</f>
      </c>
      <c r="I299">
        <f t="shared" si="8"/>
      </c>
      <c r="K299">
        <v>293</v>
      </c>
    </row>
    <row r="300" spans="1:11" ht="12.75">
      <c r="A300" s="17">
        <f t="shared" si="9"/>
      </c>
      <c r="B300" s="24"/>
      <c r="C300" s="18"/>
      <c r="D300" s="19">
        <f>IF(ISNUMBER(VLOOKUP(A300,'Celkové pořadí'!$B$6:$E$505,4,0)),VLOOKUP(A300,'Celkové pořadí'!$B$6:$E$505,4,0),IF(ISTEXT(VLOOKUP(A300,'Celkové pořadí'!$B$6:$E$505,4,0)),VLOOKUP(A300,'Celkové pořadí'!$B$6:$E$505,4,0),""))</f>
      </c>
      <c r="I300">
        <f t="shared" si="8"/>
      </c>
      <c r="K300">
        <v>294</v>
      </c>
    </row>
    <row r="301" spans="1:11" ht="12.75">
      <c r="A301" s="17">
        <f t="shared" si="9"/>
      </c>
      <c r="B301" s="24"/>
      <c r="C301" s="18"/>
      <c r="D301" s="19">
        <f>IF(ISNUMBER(VLOOKUP(A301,'Celkové pořadí'!$B$6:$E$505,4,0)),VLOOKUP(A301,'Celkové pořadí'!$B$6:$E$505,4,0),IF(ISTEXT(VLOOKUP(A301,'Celkové pořadí'!$B$6:$E$505,4,0)),VLOOKUP(A301,'Celkové pořadí'!$B$6:$E$505,4,0),""))</f>
      </c>
      <c r="I301">
        <f t="shared" si="8"/>
      </c>
      <c r="K301">
        <v>295</v>
      </c>
    </row>
    <row r="302" spans="1:11" ht="12.75">
      <c r="A302" s="17">
        <f t="shared" si="9"/>
      </c>
      <c r="B302" s="24"/>
      <c r="C302" s="18"/>
      <c r="D302" s="19">
        <f>IF(ISNUMBER(VLOOKUP(A302,'Celkové pořadí'!$B$6:$E$505,4,0)),VLOOKUP(A302,'Celkové pořadí'!$B$6:$E$505,4,0),IF(ISTEXT(VLOOKUP(A302,'Celkové pořadí'!$B$6:$E$505,4,0)),VLOOKUP(A302,'Celkové pořadí'!$B$6:$E$505,4,0),""))</f>
      </c>
      <c r="I302">
        <f t="shared" si="8"/>
      </c>
      <c r="K302">
        <v>296</v>
      </c>
    </row>
    <row r="303" spans="1:11" ht="12.75">
      <c r="A303" s="17">
        <f t="shared" si="9"/>
      </c>
      <c r="B303" s="24"/>
      <c r="C303" s="18"/>
      <c r="D303" s="19">
        <f>IF(ISNUMBER(VLOOKUP(A303,'Celkové pořadí'!$B$6:$E$505,4,0)),VLOOKUP(A303,'Celkové pořadí'!$B$6:$E$505,4,0),IF(ISTEXT(VLOOKUP(A303,'Celkové pořadí'!$B$6:$E$505,4,0)),VLOOKUP(A303,'Celkové pořadí'!$B$6:$E$505,4,0),""))</f>
      </c>
      <c r="I303">
        <f t="shared" si="8"/>
      </c>
      <c r="K303">
        <v>297</v>
      </c>
    </row>
    <row r="304" spans="1:11" ht="12.75">
      <c r="A304" s="17">
        <f t="shared" si="9"/>
      </c>
      <c r="B304" s="24"/>
      <c r="C304" s="18"/>
      <c r="D304" s="19">
        <f>IF(ISNUMBER(VLOOKUP(A304,'Celkové pořadí'!$B$6:$E$505,4,0)),VLOOKUP(A304,'Celkové pořadí'!$B$6:$E$505,4,0),IF(ISTEXT(VLOOKUP(A304,'Celkové pořadí'!$B$6:$E$505,4,0)),VLOOKUP(A304,'Celkové pořadí'!$B$6:$E$505,4,0),""))</f>
      </c>
      <c r="I304">
        <f t="shared" si="8"/>
      </c>
      <c r="K304">
        <v>298</v>
      </c>
    </row>
    <row r="305" spans="1:11" ht="12.75">
      <c r="A305" s="17">
        <f t="shared" si="9"/>
      </c>
      <c r="B305" s="24"/>
      <c r="C305" s="18"/>
      <c r="D305" s="19">
        <f>IF(ISNUMBER(VLOOKUP(A305,'Celkové pořadí'!$B$6:$E$505,4,0)),VLOOKUP(A305,'Celkové pořadí'!$B$6:$E$505,4,0),IF(ISTEXT(VLOOKUP(A305,'Celkové pořadí'!$B$6:$E$505,4,0)),VLOOKUP(A305,'Celkové pořadí'!$B$6:$E$505,4,0),""))</f>
      </c>
      <c r="I305">
        <f t="shared" si="8"/>
      </c>
      <c r="K305">
        <v>299</v>
      </c>
    </row>
    <row r="306" spans="1:11" ht="12.75">
      <c r="A306" s="17">
        <f t="shared" si="9"/>
      </c>
      <c r="B306" s="24"/>
      <c r="C306" s="18"/>
      <c r="D306" s="19">
        <f>IF(ISNUMBER(VLOOKUP(A306,'Celkové pořadí'!$B$6:$E$505,4,0)),VLOOKUP(A306,'Celkové pořadí'!$B$6:$E$505,4,0),IF(ISTEXT(VLOOKUP(A306,'Celkové pořadí'!$B$6:$E$505,4,0)),VLOOKUP(A306,'Celkové pořadí'!$B$6:$E$505,4,0),""))</f>
      </c>
      <c r="I306">
        <f t="shared" si="8"/>
      </c>
      <c r="K306">
        <v>300</v>
      </c>
    </row>
    <row r="307" spans="1:11" ht="12.75">
      <c r="A307" s="17">
        <f t="shared" si="9"/>
      </c>
      <c r="B307" s="24"/>
      <c r="C307" s="18"/>
      <c r="D307" s="19">
        <f>IF(ISNUMBER(VLOOKUP(A307,'Celkové pořadí'!$B$6:$E$505,4,0)),VLOOKUP(A307,'Celkové pořadí'!$B$6:$E$505,4,0),IF(ISTEXT(VLOOKUP(A307,'Celkové pořadí'!$B$6:$E$505,4,0)),VLOOKUP(A307,'Celkové pořadí'!$B$6:$E$505,4,0),""))</f>
      </c>
      <c r="I307">
        <f t="shared" si="8"/>
      </c>
      <c r="K307">
        <v>301</v>
      </c>
    </row>
    <row r="308" spans="1:11" ht="12.75">
      <c r="A308" s="17">
        <f t="shared" si="9"/>
      </c>
      <c r="B308" s="24"/>
      <c r="C308" s="18"/>
      <c r="D308" s="19">
        <f>IF(ISNUMBER(VLOOKUP(A308,'Celkové pořadí'!$B$6:$E$505,4,0)),VLOOKUP(A308,'Celkové pořadí'!$B$6:$E$505,4,0),IF(ISTEXT(VLOOKUP(A308,'Celkové pořadí'!$B$6:$E$505,4,0)),VLOOKUP(A308,'Celkové pořadí'!$B$6:$E$505,4,0),""))</f>
      </c>
      <c r="I308">
        <f t="shared" si="8"/>
      </c>
      <c r="K308">
        <v>302</v>
      </c>
    </row>
    <row r="309" spans="1:11" ht="12.75">
      <c r="A309" s="17">
        <f t="shared" si="9"/>
      </c>
      <c r="B309" s="24"/>
      <c r="C309" s="18"/>
      <c r="D309" s="19">
        <f>IF(ISNUMBER(VLOOKUP(A309,'Celkové pořadí'!$B$6:$E$505,4,0)),VLOOKUP(A309,'Celkové pořadí'!$B$6:$E$505,4,0),IF(ISTEXT(VLOOKUP(A309,'Celkové pořadí'!$B$6:$E$505,4,0)),VLOOKUP(A309,'Celkové pořadí'!$B$6:$E$505,4,0),""))</f>
      </c>
      <c r="I309">
        <f t="shared" si="8"/>
      </c>
      <c r="K309">
        <v>303</v>
      </c>
    </row>
    <row r="310" spans="1:11" ht="12.75">
      <c r="A310" s="17">
        <f t="shared" si="9"/>
      </c>
      <c r="B310" s="24"/>
      <c r="C310" s="18"/>
      <c r="D310" s="19">
        <f>IF(ISNUMBER(VLOOKUP(A310,'Celkové pořadí'!$B$6:$E$505,4,0)),VLOOKUP(A310,'Celkové pořadí'!$B$6:$E$505,4,0),IF(ISTEXT(VLOOKUP(A310,'Celkové pořadí'!$B$6:$E$505,4,0)),VLOOKUP(A310,'Celkové pořadí'!$B$6:$E$505,4,0),""))</f>
      </c>
      <c r="I310">
        <f t="shared" si="8"/>
      </c>
      <c r="K310">
        <v>304</v>
      </c>
    </row>
    <row r="311" spans="1:11" ht="12.75">
      <c r="A311" s="17">
        <f t="shared" si="9"/>
      </c>
      <c r="B311" s="24"/>
      <c r="C311" s="18"/>
      <c r="D311" s="19">
        <f>IF(ISNUMBER(VLOOKUP(A311,'Celkové pořadí'!$B$6:$E$505,4,0)),VLOOKUP(A311,'Celkové pořadí'!$B$6:$E$505,4,0),IF(ISTEXT(VLOOKUP(A311,'Celkové pořadí'!$B$6:$E$505,4,0)),VLOOKUP(A311,'Celkové pořadí'!$B$6:$E$505,4,0),""))</f>
      </c>
      <c r="I311">
        <f t="shared" si="8"/>
      </c>
      <c r="K311">
        <v>305</v>
      </c>
    </row>
    <row r="312" spans="1:11" ht="12.75">
      <c r="A312" s="17">
        <f t="shared" si="9"/>
      </c>
      <c r="B312" s="24"/>
      <c r="C312" s="18"/>
      <c r="D312" s="19">
        <f>IF(ISNUMBER(VLOOKUP(A312,'Celkové pořadí'!$B$6:$E$505,4,0)),VLOOKUP(A312,'Celkové pořadí'!$B$6:$E$505,4,0),IF(ISTEXT(VLOOKUP(A312,'Celkové pořadí'!$B$6:$E$505,4,0)),VLOOKUP(A312,'Celkové pořadí'!$B$6:$E$505,4,0),""))</f>
      </c>
      <c r="I312">
        <f t="shared" si="8"/>
      </c>
      <c r="K312">
        <v>306</v>
      </c>
    </row>
    <row r="313" spans="1:11" ht="12.75">
      <c r="A313" s="17">
        <f t="shared" si="9"/>
      </c>
      <c r="B313" s="24"/>
      <c r="C313" s="18"/>
      <c r="D313" s="19">
        <f>IF(ISNUMBER(VLOOKUP(A313,'Celkové pořadí'!$B$6:$E$505,4,0)),VLOOKUP(A313,'Celkové pořadí'!$B$6:$E$505,4,0),IF(ISTEXT(VLOOKUP(A313,'Celkové pořadí'!$B$6:$E$505,4,0)),VLOOKUP(A313,'Celkové pořadí'!$B$6:$E$505,4,0),""))</f>
      </c>
      <c r="I313">
        <f t="shared" si="8"/>
      </c>
      <c r="K313">
        <v>307</v>
      </c>
    </row>
    <row r="314" spans="1:11" ht="12.75">
      <c r="A314" s="17">
        <f t="shared" si="9"/>
      </c>
      <c r="B314" s="24"/>
      <c r="C314" s="18"/>
      <c r="D314" s="19">
        <f>IF(ISNUMBER(VLOOKUP(A314,'Celkové pořadí'!$B$6:$E$505,4,0)),VLOOKUP(A314,'Celkové pořadí'!$B$6:$E$505,4,0),IF(ISTEXT(VLOOKUP(A314,'Celkové pořadí'!$B$6:$E$505,4,0)),VLOOKUP(A314,'Celkové pořadí'!$B$6:$E$505,4,0),""))</f>
      </c>
      <c r="I314">
        <f t="shared" si="8"/>
      </c>
      <c r="K314">
        <v>308</v>
      </c>
    </row>
    <row r="315" spans="1:11" ht="12.75">
      <c r="A315" s="17">
        <f t="shared" si="9"/>
      </c>
      <c r="B315" s="24"/>
      <c r="C315" s="18"/>
      <c r="D315" s="19">
        <f>IF(ISNUMBER(VLOOKUP(A315,'Celkové pořadí'!$B$6:$E$505,4,0)),VLOOKUP(A315,'Celkové pořadí'!$B$6:$E$505,4,0),IF(ISTEXT(VLOOKUP(A315,'Celkové pořadí'!$B$6:$E$505,4,0)),VLOOKUP(A315,'Celkové pořadí'!$B$6:$E$505,4,0),""))</f>
      </c>
      <c r="I315">
        <f t="shared" si="8"/>
      </c>
      <c r="K315">
        <v>309</v>
      </c>
    </row>
    <row r="316" spans="1:11" ht="12.75">
      <c r="A316" s="17">
        <f t="shared" si="9"/>
      </c>
      <c r="B316" s="24"/>
      <c r="C316" s="18"/>
      <c r="D316" s="19">
        <f>IF(ISNUMBER(VLOOKUP(A316,'Celkové pořadí'!$B$6:$E$505,4,0)),VLOOKUP(A316,'Celkové pořadí'!$B$6:$E$505,4,0),IF(ISTEXT(VLOOKUP(A316,'Celkové pořadí'!$B$6:$E$505,4,0)),VLOOKUP(A316,'Celkové pořadí'!$B$6:$E$505,4,0),""))</f>
      </c>
      <c r="I316">
        <f t="shared" si="8"/>
      </c>
      <c r="K316">
        <v>310</v>
      </c>
    </row>
    <row r="317" spans="1:11" ht="12.75">
      <c r="A317" s="17">
        <f t="shared" si="9"/>
      </c>
      <c r="B317" s="24"/>
      <c r="C317" s="18"/>
      <c r="D317" s="19">
        <f>IF(ISNUMBER(VLOOKUP(A317,'Celkové pořadí'!$B$6:$E$505,4,0)),VLOOKUP(A317,'Celkové pořadí'!$B$6:$E$505,4,0),IF(ISTEXT(VLOOKUP(A317,'Celkové pořadí'!$B$6:$E$505,4,0)),VLOOKUP(A317,'Celkové pořadí'!$B$6:$E$505,4,0),""))</f>
      </c>
      <c r="I317">
        <f t="shared" si="8"/>
      </c>
      <c r="K317">
        <v>311</v>
      </c>
    </row>
    <row r="318" spans="1:11" ht="12.75">
      <c r="A318" s="17">
        <f t="shared" si="9"/>
      </c>
      <c r="B318" s="24"/>
      <c r="C318" s="18"/>
      <c r="D318" s="19">
        <f>IF(ISNUMBER(VLOOKUP(A318,'Celkové pořadí'!$B$6:$E$505,4,0)),VLOOKUP(A318,'Celkové pořadí'!$B$6:$E$505,4,0),IF(ISTEXT(VLOOKUP(A318,'Celkové pořadí'!$B$6:$E$505,4,0)),VLOOKUP(A318,'Celkové pořadí'!$B$6:$E$505,4,0),""))</f>
      </c>
      <c r="I318">
        <f t="shared" si="8"/>
      </c>
      <c r="K318">
        <v>312</v>
      </c>
    </row>
    <row r="319" spans="1:11" ht="12.75">
      <c r="A319" s="17">
        <f t="shared" si="9"/>
      </c>
      <c r="B319" s="24"/>
      <c r="C319" s="18"/>
      <c r="D319" s="19">
        <f>IF(ISNUMBER(VLOOKUP(A319,'Celkové pořadí'!$B$6:$E$505,4,0)),VLOOKUP(A319,'Celkové pořadí'!$B$6:$E$505,4,0),IF(ISTEXT(VLOOKUP(A319,'Celkové pořadí'!$B$6:$E$505,4,0)),VLOOKUP(A319,'Celkové pořadí'!$B$6:$E$505,4,0),""))</f>
      </c>
      <c r="I319">
        <f t="shared" si="8"/>
      </c>
      <c r="K319">
        <v>313</v>
      </c>
    </row>
    <row r="320" spans="1:11" ht="12.75">
      <c r="A320" s="17">
        <f t="shared" si="9"/>
      </c>
      <c r="B320" s="24"/>
      <c r="C320" s="18"/>
      <c r="D320" s="19">
        <f>IF(ISNUMBER(VLOOKUP(A320,'Celkové pořadí'!$B$6:$E$505,4,0)),VLOOKUP(A320,'Celkové pořadí'!$B$6:$E$505,4,0),IF(ISTEXT(VLOOKUP(A320,'Celkové pořadí'!$B$6:$E$505,4,0)),VLOOKUP(A320,'Celkové pořadí'!$B$6:$E$505,4,0),""))</f>
      </c>
      <c r="I320">
        <f t="shared" si="8"/>
      </c>
      <c r="K320">
        <v>314</v>
      </c>
    </row>
    <row r="321" spans="1:11" ht="12.75">
      <c r="A321" s="17">
        <f t="shared" si="9"/>
      </c>
      <c r="B321" s="24"/>
      <c r="C321" s="18"/>
      <c r="D321" s="19">
        <f>IF(ISNUMBER(VLOOKUP(A321,'Celkové pořadí'!$B$6:$E$505,4,0)),VLOOKUP(A321,'Celkové pořadí'!$B$6:$E$505,4,0),IF(ISTEXT(VLOOKUP(A321,'Celkové pořadí'!$B$6:$E$505,4,0)),VLOOKUP(A321,'Celkové pořadí'!$B$6:$E$505,4,0),""))</f>
      </c>
      <c r="I321">
        <f t="shared" si="8"/>
      </c>
      <c r="K321">
        <v>315</v>
      </c>
    </row>
    <row r="322" spans="1:11" ht="12.75">
      <c r="A322" s="17">
        <f t="shared" si="9"/>
      </c>
      <c r="B322" s="24"/>
      <c r="C322" s="18"/>
      <c r="D322" s="19">
        <f>IF(ISNUMBER(VLOOKUP(A322,'Celkové pořadí'!$B$6:$E$505,4,0)),VLOOKUP(A322,'Celkové pořadí'!$B$6:$E$505,4,0),IF(ISTEXT(VLOOKUP(A322,'Celkové pořadí'!$B$6:$E$505,4,0)),VLOOKUP(A322,'Celkové pořadí'!$B$6:$E$505,4,0),""))</f>
      </c>
      <c r="I322">
        <f t="shared" si="8"/>
      </c>
      <c r="K322">
        <v>316</v>
      </c>
    </row>
    <row r="323" spans="1:11" ht="12.75">
      <c r="A323" s="17">
        <f t="shared" si="9"/>
      </c>
      <c r="B323" s="24"/>
      <c r="C323" s="18"/>
      <c r="D323" s="19">
        <f>IF(ISNUMBER(VLOOKUP(A323,'Celkové pořadí'!$B$6:$E$505,4,0)),VLOOKUP(A323,'Celkové pořadí'!$B$6:$E$505,4,0),IF(ISTEXT(VLOOKUP(A323,'Celkové pořadí'!$B$6:$E$505,4,0)),VLOOKUP(A323,'Celkové pořadí'!$B$6:$E$505,4,0),""))</f>
      </c>
      <c r="I323">
        <f t="shared" si="8"/>
      </c>
      <c r="K323">
        <v>317</v>
      </c>
    </row>
    <row r="324" spans="1:11" ht="12.75">
      <c r="A324" s="17">
        <f t="shared" si="9"/>
      </c>
      <c r="B324" s="24"/>
      <c r="C324" s="18"/>
      <c r="D324" s="19">
        <f>IF(ISNUMBER(VLOOKUP(A324,'Celkové pořadí'!$B$6:$E$505,4,0)),VLOOKUP(A324,'Celkové pořadí'!$B$6:$E$505,4,0),IF(ISTEXT(VLOOKUP(A324,'Celkové pořadí'!$B$6:$E$505,4,0)),VLOOKUP(A324,'Celkové pořadí'!$B$6:$E$505,4,0),""))</f>
      </c>
      <c r="I324">
        <f t="shared" si="8"/>
      </c>
      <c r="K324">
        <v>318</v>
      </c>
    </row>
    <row r="325" spans="1:11" ht="12.75">
      <c r="A325" s="17">
        <f t="shared" si="9"/>
      </c>
      <c r="B325" s="24"/>
      <c r="C325" s="18"/>
      <c r="D325" s="19">
        <f>IF(ISNUMBER(VLOOKUP(A325,'Celkové pořadí'!$B$6:$E$505,4,0)),VLOOKUP(A325,'Celkové pořadí'!$B$6:$E$505,4,0),IF(ISTEXT(VLOOKUP(A325,'Celkové pořadí'!$B$6:$E$505,4,0)),VLOOKUP(A325,'Celkové pořadí'!$B$6:$E$505,4,0),""))</f>
      </c>
      <c r="I325">
        <f t="shared" si="8"/>
      </c>
      <c r="K325">
        <v>319</v>
      </c>
    </row>
    <row r="326" spans="1:11" ht="12.75">
      <c r="A326" s="17">
        <f t="shared" si="9"/>
      </c>
      <c r="B326" s="24"/>
      <c r="C326" s="18"/>
      <c r="D326" s="19">
        <f>IF(ISNUMBER(VLOOKUP(A326,'Celkové pořadí'!$B$6:$E$505,4,0)),VLOOKUP(A326,'Celkové pořadí'!$B$6:$E$505,4,0),IF(ISTEXT(VLOOKUP(A326,'Celkové pořadí'!$B$6:$E$505,4,0)),VLOOKUP(A326,'Celkové pořadí'!$B$6:$E$505,4,0),""))</f>
      </c>
      <c r="I326">
        <f t="shared" si="8"/>
      </c>
      <c r="K326">
        <v>320</v>
      </c>
    </row>
    <row r="327" spans="1:11" ht="12.75">
      <c r="A327" s="17">
        <f t="shared" si="9"/>
      </c>
      <c r="B327" s="24"/>
      <c r="C327" s="18"/>
      <c r="D327" s="19">
        <f>IF(ISNUMBER(VLOOKUP(A327,'Celkové pořadí'!$B$6:$E$505,4,0)),VLOOKUP(A327,'Celkové pořadí'!$B$6:$E$505,4,0),IF(ISTEXT(VLOOKUP(A327,'Celkové pořadí'!$B$6:$E$505,4,0)),VLOOKUP(A327,'Celkové pořadí'!$B$6:$E$505,4,0),""))</f>
      </c>
      <c r="I327">
        <f t="shared" si="8"/>
      </c>
      <c r="K327">
        <v>321</v>
      </c>
    </row>
    <row r="328" spans="1:11" ht="12.75">
      <c r="A328" s="17">
        <f t="shared" si="9"/>
      </c>
      <c r="B328" s="24"/>
      <c r="C328" s="18"/>
      <c r="D328" s="19">
        <f>IF(ISNUMBER(VLOOKUP(A328,'Celkové pořadí'!$B$6:$E$505,4,0)),VLOOKUP(A328,'Celkové pořadí'!$B$6:$E$505,4,0),IF(ISTEXT(VLOOKUP(A328,'Celkové pořadí'!$B$6:$E$505,4,0)),VLOOKUP(A328,'Celkové pořadí'!$B$6:$E$505,4,0),""))</f>
      </c>
      <c r="I328">
        <f aca="true" t="shared" si="10" ref="I328:I391">MID(C328,1,1)</f>
      </c>
      <c r="K328">
        <v>322</v>
      </c>
    </row>
    <row r="329" spans="1:11" ht="12.75">
      <c r="A329" s="17">
        <f aca="true" t="shared" si="11" ref="A329:A392">IF(B329&lt;&gt;"",K329,"")</f>
      </c>
      <c r="B329" s="24"/>
      <c r="C329" s="18"/>
      <c r="D329" s="19">
        <f>IF(ISNUMBER(VLOOKUP(A329,'Celkové pořadí'!$B$6:$E$505,4,0)),VLOOKUP(A329,'Celkové pořadí'!$B$6:$E$505,4,0),IF(ISTEXT(VLOOKUP(A329,'Celkové pořadí'!$B$6:$E$505,4,0)),VLOOKUP(A329,'Celkové pořadí'!$B$6:$E$505,4,0),""))</f>
      </c>
      <c r="I329">
        <f t="shared" si="10"/>
      </c>
      <c r="K329">
        <v>323</v>
      </c>
    </row>
    <row r="330" spans="1:11" ht="12.75">
      <c r="A330" s="17">
        <f t="shared" si="11"/>
      </c>
      <c r="B330" s="24"/>
      <c r="C330" s="18"/>
      <c r="D330" s="19">
        <f>IF(ISNUMBER(VLOOKUP(A330,'Celkové pořadí'!$B$6:$E$505,4,0)),VLOOKUP(A330,'Celkové pořadí'!$B$6:$E$505,4,0),IF(ISTEXT(VLOOKUP(A330,'Celkové pořadí'!$B$6:$E$505,4,0)),VLOOKUP(A330,'Celkové pořadí'!$B$6:$E$505,4,0),""))</f>
      </c>
      <c r="I330">
        <f t="shared" si="10"/>
      </c>
      <c r="K330">
        <v>324</v>
      </c>
    </row>
    <row r="331" spans="1:11" ht="12.75">
      <c r="A331" s="17">
        <f t="shared" si="11"/>
      </c>
      <c r="B331" s="24"/>
      <c r="C331" s="18"/>
      <c r="D331" s="19">
        <f>IF(ISNUMBER(VLOOKUP(A331,'Celkové pořadí'!$B$6:$E$505,4,0)),VLOOKUP(A331,'Celkové pořadí'!$B$6:$E$505,4,0),IF(ISTEXT(VLOOKUP(A331,'Celkové pořadí'!$B$6:$E$505,4,0)),VLOOKUP(A331,'Celkové pořadí'!$B$6:$E$505,4,0),""))</f>
      </c>
      <c r="I331">
        <f t="shared" si="10"/>
      </c>
      <c r="K331">
        <v>325</v>
      </c>
    </row>
    <row r="332" spans="1:11" ht="12.75">
      <c r="A332" s="17">
        <f t="shared" si="11"/>
      </c>
      <c r="B332" s="24"/>
      <c r="C332" s="18"/>
      <c r="D332" s="19">
        <f>IF(ISNUMBER(VLOOKUP(A332,'Celkové pořadí'!$B$6:$E$505,4,0)),VLOOKUP(A332,'Celkové pořadí'!$B$6:$E$505,4,0),IF(ISTEXT(VLOOKUP(A332,'Celkové pořadí'!$B$6:$E$505,4,0)),VLOOKUP(A332,'Celkové pořadí'!$B$6:$E$505,4,0),""))</f>
      </c>
      <c r="I332">
        <f t="shared" si="10"/>
      </c>
      <c r="K332">
        <v>326</v>
      </c>
    </row>
    <row r="333" spans="1:11" ht="12.75">
      <c r="A333" s="17">
        <f t="shared" si="11"/>
      </c>
      <c r="B333" s="24"/>
      <c r="C333" s="18"/>
      <c r="D333" s="19">
        <f>IF(ISNUMBER(VLOOKUP(A333,'Celkové pořadí'!$B$6:$E$505,4,0)),VLOOKUP(A333,'Celkové pořadí'!$B$6:$E$505,4,0),IF(ISTEXT(VLOOKUP(A333,'Celkové pořadí'!$B$6:$E$505,4,0)),VLOOKUP(A333,'Celkové pořadí'!$B$6:$E$505,4,0),""))</f>
      </c>
      <c r="I333">
        <f t="shared" si="10"/>
      </c>
      <c r="K333">
        <v>327</v>
      </c>
    </row>
    <row r="334" spans="1:11" ht="12.75">
      <c r="A334" s="17">
        <f t="shared" si="11"/>
      </c>
      <c r="B334" s="24"/>
      <c r="C334" s="18"/>
      <c r="D334" s="19">
        <f>IF(ISNUMBER(VLOOKUP(A334,'Celkové pořadí'!$B$6:$E$505,4,0)),VLOOKUP(A334,'Celkové pořadí'!$B$6:$E$505,4,0),IF(ISTEXT(VLOOKUP(A334,'Celkové pořadí'!$B$6:$E$505,4,0)),VLOOKUP(A334,'Celkové pořadí'!$B$6:$E$505,4,0),""))</f>
      </c>
      <c r="I334">
        <f t="shared" si="10"/>
      </c>
      <c r="K334">
        <v>328</v>
      </c>
    </row>
    <row r="335" spans="1:11" ht="12.75">
      <c r="A335" s="17">
        <f t="shared" si="11"/>
      </c>
      <c r="B335" s="24"/>
      <c r="C335" s="18"/>
      <c r="D335" s="19">
        <f>IF(ISNUMBER(VLOOKUP(A335,'Celkové pořadí'!$B$6:$E$505,4,0)),VLOOKUP(A335,'Celkové pořadí'!$B$6:$E$505,4,0),IF(ISTEXT(VLOOKUP(A335,'Celkové pořadí'!$B$6:$E$505,4,0)),VLOOKUP(A335,'Celkové pořadí'!$B$6:$E$505,4,0),""))</f>
      </c>
      <c r="I335">
        <f t="shared" si="10"/>
      </c>
      <c r="K335">
        <v>329</v>
      </c>
    </row>
    <row r="336" spans="1:11" ht="12.75">
      <c r="A336" s="17">
        <f t="shared" si="11"/>
      </c>
      <c r="B336" s="24"/>
      <c r="C336" s="18"/>
      <c r="D336" s="19">
        <f>IF(ISNUMBER(VLOOKUP(A336,'Celkové pořadí'!$B$6:$E$505,4,0)),VLOOKUP(A336,'Celkové pořadí'!$B$6:$E$505,4,0),IF(ISTEXT(VLOOKUP(A336,'Celkové pořadí'!$B$6:$E$505,4,0)),VLOOKUP(A336,'Celkové pořadí'!$B$6:$E$505,4,0),""))</f>
      </c>
      <c r="I336">
        <f t="shared" si="10"/>
      </c>
      <c r="K336">
        <v>330</v>
      </c>
    </row>
    <row r="337" spans="1:11" ht="12.75">
      <c r="A337" s="17">
        <f t="shared" si="11"/>
      </c>
      <c r="B337" s="24"/>
      <c r="C337" s="18"/>
      <c r="D337" s="19">
        <f>IF(ISNUMBER(VLOOKUP(A337,'Celkové pořadí'!$B$6:$E$505,4,0)),VLOOKUP(A337,'Celkové pořadí'!$B$6:$E$505,4,0),IF(ISTEXT(VLOOKUP(A337,'Celkové pořadí'!$B$6:$E$505,4,0)),VLOOKUP(A337,'Celkové pořadí'!$B$6:$E$505,4,0),""))</f>
      </c>
      <c r="I337">
        <f t="shared" si="10"/>
      </c>
      <c r="K337">
        <v>331</v>
      </c>
    </row>
    <row r="338" spans="1:11" ht="12.75">
      <c r="A338" s="17">
        <f t="shared" si="11"/>
      </c>
      <c r="B338" s="24"/>
      <c r="C338" s="18"/>
      <c r="D338" s="19">
        <f>IF(ISNUMBER(VLOOKUP(A338,'Celkové pořadí'!$B$6:$E$505,4,0)),VLOOKUP(A338,'Celkové pořadí'!$B$6:$E$505,4,0),IF(ISTEXT(VLOOKUP(A338,'Celkové pořadí'!$B$6:$E$505,4,0)),VLOOKUP(A338,'Celkové pořadí'!$B$6:$E$505,4,0),""))</f>
      </c>
      <c r="I338">
        <f t="shared" si="10"/>
      </c>
      <c r="K338">
        <v>332</v>
      </c>
    </row>
    <row r="339" spans="1:11" ht="12.75">
      <c r="A339" s="17">
        <f t="shared" si="11"/>
      </c>
      <c r="B339" s="24"/>
      <c r="C339" s="18"/>
      <c r="D339" s="19">
        <f>IF(ISNUMBER(VLOOKUP(A339,'Celkové pořadí'!$B$6:$E$505,4,0)),VLOOKUP(A339,'Celkové pořadí'!$B$6:$E$505,4,0),IF(ISTEXT(VLOOKUP(A339,'Celkové pořadí'!$B$6:$E$505,4,0)),VLOOKUP(A339,'Celkové pořadí'!$B$6:$E$505,4,0),""))</f>
      </c>
      <c r="I339">
        <f t="shared" si="10"/>
      </c>
      <c r="K339">
        <v>333</v>
      </c>
    </row>
    <row r="340" spans="1:11" ht="12.75">
      <c r="A340" s="17">
        <f t="shared" si="11"/>
      </c>
      <c r="B340" s="24"/>
      <c r="C340" s="18"/>
      <c r="D340" s="19">
        <f>IF(ISNUMBER(VLOOKUP(A340,'Celkové pořadí'!$B$6:$E$505,4,0)),VLOOKUP(A340,'Celkové pořadí'!$B$6:$E$505,4,0),IF(ISTEXT(VLOOKUP(A340,'Celkové pořadí'!$B$6:$E$505,4,0)),VLOOKUP(A340,'Celkové pořadí'!$B$6:$E$505,4,0),""))</f>
      </c>
      <c r="I340">
        <f t="shared" si="10"/>
      </c>
      <c r="K340">
        <v>334</v>
      </c>
    </row>
    <row r="341" spans="1:11" ht="12.75">
      <c r="A341" s="17">
        <f t="shared" si="11"/>
      </c>
      <c r="B341" s="24"/>
      <c r="C341" s="18"/>
      <c r="D341" s="19">
        <f>IF(ISNUMBER(VLOOKUP(A341,'Celkové pořadí'!$B$6:$E$505,4,0)),VLOOKUP(A341,'Celkové pořadí'!$B$6:$E$505,4,0),IF(ISTEXT(VLOOKUP(A341,'Celkové pořadí'!$B$6:$E$505,4,0)),VLOOKUP(A341,'Celkové pořadí'!$B$6:$E$505,4,0),""))</f>
      </c>
      <c r="I341">
        <f t="shared" si="10"/>
      </c>
      <c r="K341">
        <v>335</v>
      </c>
    </row>
    <row r="342" spans="1:11" ht="12.75">
      <c r="A342" s="17">
        <f t="shared" si="11"/>
      </c>
      <c r="B342" s="24"/>
      <c r="C342" s="18"/>
      <c r="D342" s="19">
        <f>IF(ISNUMBER(VLOOKUP(A342,'Celkové pořadí'!$B$6:$E$505,4,0)),VLOOKUP(A342,'Celkové pořadí'!$B$6:$E$505,4,0),IF(ISTEXT(VLOOKUP(A342,'Celkové pořadí'!$B$6:$E$505,4,0)),VLOOKUP(A342,'Celkové pořadí'!$B$6:$E$505,4,0),""))</f>
      </c>
      <c r="I342">
        <f t="shared" si="10"/>
      </c>
      <c r="K342">
        <v>336</v>
      </c>
    </row>
    <row r="343" spans="1:11" ht="12.75">
      <c r="A343" s="17">
        <f t="shared" si="11"/>
      </c>
      <c r="B343" s="24"/>
      <c r="C343" s="18"/>
      <c r="D343" s="19">
        <f>IF(ISNUMBER(VLOOKUP(A343,'Celkové pořadí'!$B$6:$E$505,4,0)),VLOOKUP(A343,'Celkové pořadí'!$B$6:$E$505,4,0),IF(ISTEXT(VLOOKUP(A343,'Celkové pořadí'!$B$6:$E$505,4,0)),VLOOKUP(A343,'Celkové pořadí'!$B$6:$E$505,4,0),""))</f>
      </c>
      <c r="I343">
        <f t="shared" si="10"/>
      </c>
      <c r="K343">
        <v>337</v>
      </c>
    </row>
    <row r="344" spans="1:11" ht="12.75">
      <c r="A344" s="17">
        <f t="shared" si="11"/>
      </c>
      <c r="B344" s="24"/>
      <c r="C344" s="18"/>
      <c r="D344" s="19">
        <f>IF(ISNUMBER(VLOOKUP(A344,'Celkové pořadí'!$B$6:$E$505,4,0)),VLOOKUP(A344,'Celkové pořadí'!$B$6:$E$505,4,0),IF(ISTEXT(VLOOKUP(A344,'Celkové pořadí'!$B$6:$E$505,4,0)),VLOOKUP(A344,'Celkové pořadí'!$B$6:$E$505,4,0),""))</f>
      </c>
      <c r="I344">
        <f t="shared" si="10"/>
      </c>
      <c r="K344">
        <v>338</v>
      </c>
    </row>
    <row r="345" spans="1:11" ht="12.75">
      <c r="A345" s="17">
        <f t="shared" si="11"/>
      </c>
      <c r="B345" s="24"/>
      <c r="C345" s="18"/>
      <c r="D345" s="19">
        <f>IF(ISNUMBER(VLOOKUP(A345,'Celkové pořadí'!$B$6:$E$505,4,0)),VLOOKUP(A345,'Celkové pořadí'!$B$6:$E$505,4,0),IF(ISTEXT(VLOOKUP(A345,'Celkové pořadí'!$B$6:$E$505,4,0)),VLOOKUP(A345,'Celkové pořadí'!$B$6:$E$505,4,0),""))</f>
      </c>
      <c r="I345">
        <f t="shared" si="10"/>
      </c>
      <c r="K345">
        <v>339</v>
      </c>
    </row>
    <row r="346" spans="1:11" ht="12.75">
      <c r="A346" s="17">
        <f t="shared" si="11"/>
      </c>
      <c r="B346" s="24"/>
      <c r="C346" s="18"/>
      <c r="D346" s="19">
        <f>IF(ISNUMBER(VLOOKUP(A346,'Celkové pořadí'!$B$6:$E$505,4,0)),VLOOKUP(A346,'Celkové pořadí'!$B$6:$E$505,4,0),IF(ISTEXT(VLOOKUP(A346,'Celkové pořadí'!$B$6:$E$505,4,0)),VLOOKUP(A346,'Celkové pořadí'!$B$6:$E$505,4,0),""))</f>
      </c>
      <c r="I346">
        <f t="shared" si="10"/>
      </c>
      <c r="K346">
        <v>340</v>
      </c>
    </row>
    <row r="347" spans="1:11" ht="12.75">
      <c r="A347" s="17">
        <f t="shared" si="11"/>
      </c>
      <c r="B347" s="24"/>
      <c r="C347" s="18"/>
      <c r="D347" s="19">
        <f>IF(ISNUMBER(VLOOKUP(A347,'Celkové pořadí'!$B$6:$E$505,4,0)),VLOOKUP(A347,'Celkové pořadí'!$B$6:$E$505,4,0),IF(ISTEXT(VLOOKUP(A347,'Celkové pořadí'!$B$6:$E$505,4,0)),VLOOKUP(A347,'Celkové pořadí'!$B$6:$E$505,4,0),""))</f>
      </c>
      <c r="I347">
        <f t="shared" si="10"/>
      </c>
      <c r="K347">
        <v>341</v>
      </c>
    </row>
    <row r="348" spans="1:11" ht="12.75">
      <c r="A348" s="17">
        <f t="shared" si="11"/>
      </c>
      <c r="B348" s="24"/>
      <c r="C348" s="18"/>
      <c r="D348" s="19">
        <f>IF(ISNUMBER(VLOOKUP(A348,'Celkové pořadí'!$B$6:$E$505,4,0)),VLOOKUP(A348,'Celkové pořadí'!$B$6:$E$505,4,0),IF(ISTEXT(VLOOKUP(A348,'Celkové pořadí'!$B$6:$E$505,4,0)),VLOOKUP(A348,'Celkové pořadí'!$B$6:$E$505,4,0),""))</f>
      </c>
      <c r="I348">
        <f t="shared" si="10"/>
      </c>
      <c r="K348">
        <v>342</v>
      </c>
    </row>
    <row r="349" spans="1:11" ht="12.75">
      <c r="A349" s="17">
        <f t="shared" si="11"/>
      </c>
      <c r="B349" s="24"/>
      <c r="C349" s="18"/>
      <c r="D349" s="19">
        <f>IF(ISNUMBER(VLOOKUP(A349,'Celkové pořadí'!$B$6:$E$505,4,0)),VLOOKUP(A349,'Celkové pořadí'!$B$6:$E$505,4,0),IF(ISTEXT(VLOOKUP(A349,'Celkové pořadí'!$B$6:$E$505,4,0)),VLOOKUP(A349,'Celkové pořadí'!$B$6:$E$505,4,0),""))</f>
      </c>
      <c r="I349">
        <f t="shared" si="10"/>
      </c>
      <c r="K349">
        <v>343</v>
      </c>
    </row>
    <row r="350" spans="1:11" ht="12.75">
      <c r="A350" s="17">
        <f t="shared" si="11"/>
      </c>
      <c r="B350" s="24"/>
      <c r="C350" s="18"/>
      <c r="D350" s="19">
        <f>IF(ISNUMBER(VLOOKUP(A350,'Celkové pořadí'!$B$6:$E$505,4,0)),VLOOKUP(A350,'Celkové pořadí'!$B$6:$E$505,4,0),IF(ISTEXT(VLOOKUP(A350,'Celkové pořadí'!$B$6:$E$505,4,0)),VLOOKUP(A350,'Celkové pořadí'!$B$6:$E$505,4,0),""))</f>
      </c>
      <c r="I350">
        <f t="shared" si="10"/>
      </c>
      <c r="K350">
        <v>344</v>
      </c>
    </row>
    <row r="351" spans="1:11" ht="12.75">
      <c r="A351" s="17">
        <f t="shared" si="11"/>
      </c>
      <c r="B351" s="24"/>
      <c r="C351" s="18"/>
      <c r="D351" s="19">
        <f>IF(ISNUMBER(VLOOKUP(A351,'Celkové pořadí'!$B$6:$E$505,4,0)),VLOOKUP(A351,'Celkové pořadí'!$B$6:$E$505,4,0),IF(ISTEXT(VLOOKUP(A351,'Celkové pořadí'!$B$6:$E$505,4,0)),VLOOKUP(A351,'Celkové pořadí'!$B$6:$E$505,4,0),""))</f>
      </c>
      <c r="I351">
        <f t="shared" si="10"/>
      </c>
      <c r="K351">
        <v>345</v>
      </c>
    </row>
    <row r="352" spans="1:11" ht="12.75">
      <c r="A352" s="17">
        <f t="shared" si="11"/>
      </c>
      <c r="B352" s="24"/>
      <c r="C352" s="18"/>
      <c r="D352" s="19">
        <f>IF(ISNUMBER(VLOOKUP(A352,'Celkové pořadí'!$B$6:$E$505,4,0)),VLOOKUP(A352,'Celkové pořadí'!$B$6:$E$505,4,0),IF(ISTEXT(VLOOKUP(A352,'Celkové pořadí'!$B$6:$E$505,4,0)),VLOOKUP(A352,'Celkové pořadí'!$B$6:$E$505,4,0),""))</f>
      </c>
      <c r="I352">
        <f t="shared" si="10"/>
      </c>
      <c r="K352">
        <v>346</v>
      </c>
    </row>
    <row r="353" spans="1:11" ht="12.75">
      <c r="A353" s="17">
        <f t="shared" si="11"/>
      </c>
      <c r="B353" s="24"/>
      <c r="C353" s="18"/>
      <c r="D353" s="19">
        <f>IF(ISNUMBER(VLOOKUP(A353,'Celkové pořadí'!$B$6:$E$505,4,0)),VLOOKUP(A353,'Celkové pořadí'!$B$6:$E$505,4,0),IF(ISTEXT(VLOOKUP(A353,'Celkové pořadí'!$B$6:$E$505,4,0)),VLOOKUP(A353,'Celkové pořadí'!$B$6:$E$505,4,0),""))</f>
      </c>
      <c r="I353">
        <f t="shared" si="10"/>
      </c>
      <c r="K353">
        <v>347</v>
      </c>
    </row>
    <row r="354" spans="1:11" ht="12.75">
      <c r="A354" s="17">
        <f t="shared" si="11"/>
      </c>
      <c r="B354" s="24"/>
      <c r="C354" s="18"/>
      <c r="D354" s="19">
        <f>IF(ISNUMBER(VLOOKUP(A354,'Celkové pořadí'!$B$6:$E$505,4,0)),VLOOKUP(A354,'Celkové pořadí'!$B$6:$E$505,4,0),IF(ISTEXT(VLOOKUP(A354,'Celkové pořadí'!$B$6:$E$505,4,0)),VLOOKUP(A354,'Celkové pořadí'!$B$6:$E$505,4,0),""))</f>
      </c>
      <c r="I354">
        <f t="shared" si="10"/>
      </c>
      <c r="K354">
        <v>348</v>
      </c>
    </row>
    <row r="355" spans="1:11" ht="12.75">
      <c r="A355" s="17">
        <f t="shared" si="11"/>
      </c>
      <c r="B355" s="24"/>
      <c r="C355" s="18"/>
      <c r="D355" s="19">
        <f>IF(ISNUMBER(VLOOKUP(A355,'Celkové pořadí'!$B$6:$E$505,4,0)),VLOOKUP(A355,'Celkové pořadí'!$B$6:$E$505,4,0),IF(ISTEXT(VLOOKUP(A355,'Celkové pořadí'!$B$6:$E$505,4,0)),VLOOKUP(A355,'Celkové pořadí'!$B$6:$E$505,4,0),""))</f>
      </c>
      <c r="I355">
        <f t="shared" si="10"/>
      </c>
      <c r="K355">
        <v>349</v>
      </c>
    </row>
    <row r="356" spans="1:11" ht="12.75">
      <c r="A356" s="17">
        <f t="shared" si="11"/>
      </c>
      <c r="B356" s="24"/>
      <c r="C356" s="18"/>
      <c r="D356" s="19">
        <f>IF(ISNUMBER(VLOOKUP(A356,'Celkové pořadí'!$B$6:$E$505,4,0)),VLOOKUP(A356,'Celkové pořadí'!$B$6:$E$505,4,0),IF(ISTEXT(VLOOKUP(A356,'Celkové pořadí'!$B$6:$E$505,4,0)),VLOOKUP(A356,'Celkové pořadí'!$B$6:$E$505,4,0),""))</f>
      </c>
      <c r="I356">
        <f t="shared" si="10"/>
      </c>
      <c r="K356">
        <v>350</v>
      </c>
    </row>
    <row r="357" spans="1:11" ht="12.75">
      <c r="A357" s="17">
        <f t="shared" si="11"/>
      </c>
      <c r="B357" s="24"/>
      <c r="C357" s="18"/>
      <c r="D357" s="19">
        <f>IF(ISNUMBER(VLOOKUP(A357,'Celkové pořadí'!$B$6:$E$505,4,0)),VLOOKUP(A357,'Celkové pořadí'!$B$6:$E$505,4,0),IF(ISTEXT(VLOOKUP(A357,'Celkové pořadí'!$B$6:$E$505,4,0)),VLOOKUP(A357,'Celkové pořadí'!$B$6:$E$505,4,0),""))</f>
      </c>
      <c r="I357">
        <f t="shared" si="10"/>
      </c>
      <c r="K357">
        <v>351</v>
      </c>
    </row>
    <row r="358" spans="1:11" ht="12.75">
      <c r="A358" s="17">
        <f t="shared" si="11"/>
      </c>
      <c r="B358" s="24"/>
      <c r="C358" s="18"/>
      <c r="D358" s="19">
        <f>IF(ISNUMBER(VLOOKUP(A358,'Celkové pořadí'!$B$6:$E$505,4,0)),VLOOKUP(A358,'Celkové pořadí'!$B$6:$E$505,4,0),IF(ISTEXT(VLOOKUP(A358,'Celkové pořadí'!$B$6:$E$505,4,0)),VLOOKUP(A358,'Celkové pořadí'!$B$6:$E$505,4,0),""))</f>
      </c>
      <c r="I358">
        <f t="shared" si="10"/>
      </c>
      <c r="K358">
        <v>352</v>
      </c>
    </row>
    <row r="359" spans="1:11" ht="12.75">
      <c r="A359" s="17">
        <f t="shared" si="11"/>
      </c>
      <c r="B359" s="24"/>
      <c r="C359" s="18"/>
      <c r="D359" s="19">
        <f>IF(ISNUMBER(VLOOKUP(A359,'Celkové pořadí'!$B$6:$E$505,4,0)),VLOOKUP(A359,'Celkové pořadí'!$B$6:$E$505,4,0),IF(ISTEXT(VLOOKUP(A359,'Celkové pořadí'!$B$6:$E$505,4,0)),VLOOKUP(A359,'Celkové pořadí'!$B$6:$E$505,4,0),""))</f>
      </c>
      <c r="I359">
        <f t="shared" si="10"/>
      </c>
      <c r="K359">
        <v>353</v>
      </c>
    </row>
    <row r="360" spans="1:11" ht="12.75">
      <c r="A360" s="17">
        <f t="shared" si="11"/>
      </c>
      <c r="B360" s="24"/>
      <c r="C360" s="18"/>
      <c r="D360" s="19">
        <f>IF(ISNUMBER(VLOOKUP(A360,'Celkové pořadí'!$B$6:$E$505,4,0)),VLOOKUP(A360,'Celkové pořadí'!$B$6:$E$505,4,0),IF(ISTEXT(VLOOKUP(A360,'Celkové pořadí'!$B$6:$E$505,4,0)),VLOOKUP(A360,'Celkové pořadí'!$B$6:$E$505,4,0),""))</f>
      </c>
      <c r="I360">
        <f t="shared" si="10"/>
      </c>
      <c r="K360">
        <v>354</v>
      </c>
    </row>
    <row r="361" spans="1:11" ht="12.75">
      <c r="A361" s="17">
        <f t="shared" si="11"/>
      </c>
      <c r="B361" s="24"/>
      <c r="C361" s="18"/>
      <c r="D361" s="19">
        <f>IF(ISNUMBER(VLOOKUP(A361,'Celkové pořadí'!$B$6:$E$505,4,0)),VLOOKUP(A361,'Celkové pořadí'!$B$6:$E$505,4,0),IF(ISTEXT(VLOOKUP(A361,'Celkové pořadí'!$B$6:$E$505,4,0)),VLOOKUP(A361,'Celkové pořadí'!$B$6:$E$505,4,0),""))</f>
      </c>
      <c r="I361">
        <f t="shared" si="10"/>
      </c>
      <c r="K361">
        <v>355</v>
      </c>
    </row>
    <row r="362" spans="1:11" ht="12.75">
      <c r="A362" s="17">
        <f t="shared" si="11"/>
      </c>
      <c r="B362" s="24"/>
      <c r="C362" s="18"/>
      <c r="D362" s="19">
        <f>IF(ISNUMBER(VLOOKUP(A362,'Celkové pořadí'!$B$6:$E$505,4,0)),VLOOKUP(A362,'Celkové pořadí'!$B$6:$E$505,4,0),IF(ISTEXT(VLOOKUP(A362,'Celkové pořadí'!$B$6:$E$505,4,0)),VLOOKUP(A362,'Celkové pořadí'!$B$6:$E$505,4,0),""))</f>
      </c>
      <c r="I362">
        <f t="shared" si="10"/>
      </c>
      <c r="K362">
        <v>356</v>
      </c>
    </row>
    <row r="363" spans="1:11" ht="12.75">
      <c r="A363" s="17">
        <f t="shared" si="11"/>
      </c>
      <c r="B363" s="24"/>
      <c r="C363" s="18"/>
      <c r="D363" s="19">
        <f>IF(ISNUMBER(VLOOKUP(A363,'Celkové pořadí'!$B$6:$E$505,4,0)),VLOOKUP(A363,'Celkové pořadí'!$B$6:$E$505,4,0),IF(ISTEXT(VLOOKUP(A363,'Celkové pořadí'!$B$6:$E$505,4,0)),VLOOKUP(A363,'Celkové pořadí'!$B$6:$E$505,4,0),""))</f>
      </c>
      <c r="I363">
        <f t="shared" si="10"/>
      </c>
      <c r="K363">
        <v>357</v>
      </c>
    </row>
    <row r="364" spans="1:11" ht="12.75">
      <c r="A364" s="17">
        <f t="shared" si="11"/>
      </c>
      <c r="B364" s="24"/>
      <c r="C364" s="18"/>
      <c r="D364" s="19">
        <f>IF(ISNUMBER(VLOOKUP(A364,'Celkové pořadí'!$B$6:$E$505,4,0)),VLOOKUP(A364,'Celkové pořadí'!$B$6:$E$505,4,0),IF(ISTEXT(VLOOKUP(A364,'Celkové pořadí'!$B$6:$E$505,4,0)),VLOOKUP(A364,'Celkové pořadí'!$B$6:$E$505,4,0),""))</f>
      </c>
      <c r="I364">
        <f t="shared" si="10"/>
      </c>
      <c r="K364">
        <v>358</v>
      </c>
    </row>
    <row r="365" spans="1:11" ht="12.75">
      <c r="A365" s="17">
        <f t="shared" si="11"/>
      </c>
      <c r="B365" s="24"/>
      <c r="C365" s="18"/>
      <c r="D365" s="19">
        <f>IF(ISNUMBER(VLOOKUP(A365,'Celkové pořadí'!$B$6:$E$505,4,0)),VLOOKUP(A365,'Celkové pořadí'!$B$6:$E$505,4,0),IF(ISTEXT(VLOOKUP(A365,'Celkové pořadí'!$B$6:$E$505,4,0)),VLOOKUP(A365,'Celkové pořadí'!$B$6:$E$505,4,0),""))</f>
      </c>
      <c r="I365">
        <f t="shared" si="10"/>
      </c>
      <c r="K365">
        <v>359</v>
      </c>
    </row>
    <row r="366" spans="1:11" ht="12.75">
      <c r="A366" s="17">
        <f t="shared" si="11"/>
      </c>
      <c r="B366" s="24"/>
      <c r="C366" s="18"/>
      <c r="D366" s="19">
        <f>IF(ISNUMBER(VLOOKUP(A366,'Celkové pořadí'!$B$6:$E$505,4,0)),VLOOKUP(A366,'Celkové pořadí'!$B$6:$E$505,4,0),IF(ISTEXT(VLOOKUP(A366,'Celkové pořadí'!$B$6:$E$505,4,0)),VLOOKUP(A366,'Celkové pořadí'!$B$6:$E$505,4,0),""))</f>
      </c>
      <c r="I366">
        <f t="shared" si="10"/>
      </c>
      <c r="K366">
        <v>360</v>
      </c>
    </row>
    <row r="367" spans="1:11" ht="12.75">
      <c r="A367" s="17">
        <f t="shared" si="11"/>
      </c>
      <c r="B367" s="24"/>
      <c r="C367" s="18"/>
      <c r="D367" s="19">
        <f>IF(ISNUMBER(VLOOKUP(A367,'Celkové pořadí'!$B$6:$E$505,4,0)),VLOOKUP(A367,'Celkové pořadí'!$B$6:$E$505,4,0),IF(ISTEXT(VLOOKUP(A367,'Celkové pořadí'!$B$6:$E$505,4,0)),VLOOKUP(A367,'Celkové pořadí'!$B$6:$E$505,4,0),""))</f>
      </c>
      <c r="I367">
        <f t="shared" si="10"/>
      </c>
      <c r="K367">
        <v>361</v>
      </c>
    </row>
    <row r="368" spans="1:11" ht="12.75">
      <c r="A368" s="17">
        <f t="shared" si="11"/>
      </c>
      <c r="B368" s="24"/>
      <c r="C368" s="18"/>
      <c r="D368" s="19">
        <f>IF(ISNUMBER(VLOOKUP(A368,'Celkové pořadí'!$B$6:$E$505,4,0)),VLOOKUP(A368,'Celkové pořadí'!$B$6:$E$505,4,0),IF(ISTEXT(VLOOKUP(A368,'Celkové pořadí'!$B$6:$E$505,4,0)),VLOOKUP(A368,'Celkové pořadí'!$B$6:$E$505,4,0),""))</f>
      </c>
      <c r="I368">
        <f t="shared" si="10"/>
      </c>
      <c r="K368">
        <v>362</v>
      </c>
    </row>
    <row r="369" spans="1:11" ht="12.75">
      <c r="A369" s="17">
        <f t="shared" si="11"/>
      </c>
      <c r="B369" s="24"/>
      <c r="C369" s="18"/>
      <c r="D369" s="19">
        <f>IF(ISNUMBER(VLOOKUP(A369,'Celkové pořadí'!$B$6:$E$505,4,0)),VLOOKUP(A369,'Celkové pořadí'!$B$6:$E$505,4,0),IF(ISTEXT(VLOOKUP(A369,'Celkové pořadí'!$B$6:$E$505,4,0)),VLOOKUP(A369,'Celkové pořadí'!$B$6:$E$505,4,0),""))</f>
      </c>
      <c r="I369">
        <f t="shared" si="10"/>
      </c>
      <c r="K369">
        <v>363</v>
      </c>
    </row>
    <row r="370" spans="1:11" ht="12.75">
      <c r="A370" s="17">
        <f t="shared" si="11"/>
      </c>
      <c r="B370" s="24"/>
      <c r="C370" s="18"/>
      <c r="D370" s="19">
        <f>IF(ISNUMBER(VLOOKUP(A370,'Celkové pořadí'!$B$6:$E$505,4,0)),VLOOKUP(A370,'Celkové pořadí'!$B$6:$E$505,4,0),IF(ISTEXT(VLOOKUP(A370,'Celkové pořadí'!$B$6:$E$505,4,0)),VLOOKUP(A370,'Celkové pořadí'!$B$6:$E$505,4,0),""))</f>
      </c>
      <c r="I370">
        <f t="shared" si="10"/>
      </c>
      <c r="K370">
        <v>364</v>
      </c>
    </row>
    <row r="371" spans="1:11" ht="12.75">
      <c r="A371" s="17">
        <f t="shared" si="11"/>
      </c>
      <c r="B371" s="24"/>
      <c r="C371" s="18"/>
      <c r="D371" s="19">
        <f>IF(ISNUMBER(VLOOKUP(A371,'Celkové pořadí'!$B$6:$E$505,4,0)),VLOOKUP(A371,'Celkové pořadí'!$B$6:$E$505,4,0),IF(ISTEXT(VLOOKUP(A371,'Celkové pořadí'!$B$6:$E$505,4,0)),VLOOKUP(A371,'Celkové pořadí'!$B$6:$E$505,4,0),""))</f>
      </c>
      <c r="I371">
        <f t="shared" si="10"/>
      </c>
      <c r="K371">
        <v>365</v>
      </c>
    </row>
    <row r="372" spans="1:11" ht="12.75">
      <c r="A372" s="17">
        <f t="shared" si="11"/>
      </c>
      <c r="B372" s="24"/>
      <c r="C372" s="18"/>
      <c r="D372" s="19">
        <f>IF(ISNUMBER(VLOOKUP(A372,'Celkové pořadí'!$B$6:$E$505,4,0)),VLOOKUP(A372,'Celkové pořadí'!$B$6:$E$505,4,0),IF(ISTEXT(VLOOKUP(A372,'Celkové pořadí'!$B$6:$E$505,4,0)),VLOOKUP(A372,'Celkové pořadí'!$B$6:$E$505,4,0),""))</f>
      </c>
      <c r="I372">
        <f t="shared" si="10"/>
      </c>
      <c r="K372">
        <v>366</v>
      </c>
    </row>
    <row r="373" spans="1:11" ht="12.75">
      <c r="A373" s="17">
        <f t="shared" si="11"/>
      </c>
      <c r="B373" s="24"/>
      <c r="C373" s="18"/>
      <c r="D373" s="19">
        <f>IF(ISNUMBER(VLOOKUP(A373,'Celkové pořadí'!$B$6:$E$505,4,0)),VLOOKUP(A373,'Celkové pořadí'!$B$6:$E$505,4,0),IF(ISTEXT(VLOOKUP(A373,'Celkové pořadí'!$B$6:$E$505,4,0)),VLOOKUP(A373,'Celkové pořadí'!$B$6:$E$505,4,0),""))</f>
      </c>
      <c r="I373">
        <f t="shared" si="10"/>
      </c>
      <c r="K373">
        <v>367</v>
      </c>
    </row>
    <row r="374" spans="1:11" ht="12.75">
      <c r="A374" s="17">
        <f t="shared" si="11"/>
      </c>
      <c r="B374" s="24"/>
      <c r="C374" s="18"/>
      <c r="D374" s="19">
        <f>IF(ISNUMBER(VLOOKUP(A374,'Celkové pořadí'!$B$6:$E$505,4,0)),VLOOKUP(A374,'Celkové pořadí'!$B$6:$E$505,4,0),IF(ISTEXT(VLOOKUP(A374,'Celkové pořadí'!$B$6:$E$505,4,0)),VLOOKUP(A374,'Celkové pořadí'!$B$6:$E$505,4,0),""))</f>
      </c>
      <c r="I374">
        <f t="shared" si="10"/>
      </c>
      <c r="K374">
        <v>368</v>
      </c>
    </row>
    <row r="375" spans="1:11" ht="12.75">
      <c r="A375" s="17">
        <f t="shared" si="11"/>
      </c>
      <c r="B375" s="24"/>
      <c r="C375" s="18"/>
      <c r="D375" s="19">
        <f>IF(ISNUMBER(VLOOKUP(A375,'Celkové pořadí'!$B$6:$E$505,4,0)),VLOOKUP(A375,'Celkové pořadí'!$B$6:$E$505,4,0),IF(ISTEXT(VLOOKUP(A375,'Celkové pořadí'!$B$6:$E$505,4,0)),VLOOKUP(A375,'Celkové pořadí'!$B$6:$E$505,4,0),""))</f>
      </c>
      <c r="I375">
        <f t="shared" si="10"/>
      </c>
      <c r="K375">
        <v>369</v>
      </c>
    </row>
    <row r="376" spans="1:11" ht="12.75">
      <c r="A376" s="17">
        <f t="shared" si="11"/>
      </c>
      <c r="B376" s="24"/>
      <c r="C376" s="18"/>
      <c r="D376" s="19">
        <f>IF(ISNUMBER(VLOOKUP(A376,'Celkové pořadí'!$B$6:$E$505,4,0)),VLOOKUP(A376,'Celkové pořadí'!$B$6:$E$505,4,0),IF(ISTEXT(VLOOKUP(A376,'Celkové pořadí'!$B$6:$E$505,4,0)),VLOOKUP(A376,'Celkové pořadí'!$B$6:$E$505,4,0),""))</f>
      </c>
      <c r="I376">
        <f t="shared" si="10"/>
      </c>
      <c r="K376">
        <v>370</v>
      </c>
    </row>
    <row r="377" spans="1:11" ht="12.75">
      <c r="A377" s="17">
        <f t="shared" si="11"/>
      </c>
      <c r="B377" s="24"/>
      <c r="C377" s="18"/>
      <c r="D377" s="19">
        <f>IF(ISNUMBER(VLOOKUP(A377,'Celkové pořadí'!$B$6:$E$505,4,0)),VLOOKUP(A377,'Celkové pořadí'!$B$6:$E$505,4,0),IF(ISTEXT(VLOOKUP(A377,'Celkové pořadí'!$B$6:$E$505,4,0)),VLOOKUP(A377,'Celkové pořadí'!$B$6:$E$505,4,0),""))</f>
      </c>
      <c r="I377">
        <f t="shared" si="10"/>
      </c>
      <c r="K377">
        <v>371</v>
      </c>
    </row>
    <row r="378" spans="1:11" ht="12.75">
      <c r="A378" s="17">
        <f t="shared" si="11"/>
      </c>
      <c r="B378" s="24"/>
      <c r="C378" s="18"/>
      <c r="D378" s="19">
        <f>IF(ISNUMBER(VLOOKUP(A378,'Celkové pořadí'!$B$6:$E$505,4,0)),VLOOKUP(A378,'Celkové pořadí'!$B$6:$E$505,4,0),IF(ISTEXT(VLOOKUP(A378,'Celkové pořadí'!$B$6:$E$505,4,0)),VLOOKUP(A378,'Celkové pořadí'!$B$6:$E$505,4,0),""))</f>
      </c>
      <c r="I378">
        <f t="shared" si="10"/>
      </c>
      <c r="K378">
        <v>372</v>
      </c>
    </row>
    <row r="379" spans="1:11" ht="12.75">
      <c r="A379" s="17">
        <f t="shared" si="11"/>
      </c>
      <c r="B379" s="24"/>
      <c r="C379" s="18"/>
      <c r="D379" s="19">
        <f>IF(ISNUMBER(VLOOKUP(A379,'Celkové pořadí'!$B$6:$E$505,4,0)),VLOOKUP(A379,'Celkové pořadí'!$B$6:$E$505,4,0),IF(ISTEXT(VLOOKUP(A379,'Celkové pořadí'!$B$6:$E$505,4,0)),VLOOKUP(A379,'Celkové pořadí'!$B$6:$E$505,4,0),""))</f>
      </c>
      <c r="I379">
        <f t="shared" si="10"/>
      </c>
      <c r="K379">
        <v>373</v>
      </c>
    </row>
    <row r="380" spans="1:11" ht="12.75">
      <c r="A380" s="17">
        <f t="shared" si="11"/>
      </c>
      <c r="B380" s="24"/>
      <c r="C380" s="18"/>
      <c r="D380" s="19">
        <f>IF(ISNUMBER(VLOOKUP(A380,'Celkové pořadí'!$B$6:$E$505,4,0)),VLOOKUP(A380,'Celkové pořadí'!$B$6:$E$505,4,0),IF(ISTEXT(VLOOKUP(A380,'Celkové pořadí'!$B$6:$E$505,4,0)),VLOOKUP(A380,'Celkové pořadí'!$B$6:$E$505,4,0),""))</f>
      </c>
      <c r="I380">
        <f t="shared" si="10"/>
      </c>
      <c r="K380">
        <v>374</v>
      </c>
    </row>
    <row r="381" spans="1:11" ht="12.75">
      <c r="A381" s="17">
        <f t="shared" si="11"/>
      </c>
      <c r="B381" s="24"/>
      <c r="C381" s="18"/>
      <c r="D381" s="19">
        <f>IF(ISNUMBER(VLOOKUP(A381,'Celkové pořadí'!$B$6:$E$505,4,0)),VLOOKUP(A381,'Celkové pořadí'!$B$6:$E$505,4,0),IF(ISTEXT(VLOOKUP(A381,'Celkové pořadí'!$B$6:$E$505,4,0)),VLOOKUP(A381,'Celkové pořadí'!$B$6:$E$505,4,0),""))</f>
      </c>
      <c r="I381">
        <f t="shared" si="10"/>
      </c>
      <c r="K381">
        <v>375</v>
      </c>
    </row>
    <row r="382" spans="1:11" ht="12.75">
      <c r="A382" s="17">
        <f t="shared" si="11"/>
      </c>
      <c r="B382" s="24"/>
      <c r="C382" s="18"/>
      <c r="D382" s="19">
        <f>IF(ISNUMBER(VLOOKUP(A382,'Celkové pořadí'!$B$6:$E$505,4,0)),VLOOKUP(A382,'Celkové pořadí'!$B$6:$E$505,4,0),IF(ISTEXT(VLOOKUP(A382,'Celkové pořadí'!$B$6:$E$505,4,0)),VLOOKUP(A382,'Celkové pořadí'!$B$6:$E$505,4,0),""))</f>
      </c>
      <c r="I382">
        <f t="shared" si="10"/>
      </c>
      <c r="K382">
        <v>376</v>
      </c>
    </row>
    <row r="383" spans="1:11" ht="12.75">
      <c r="A383" s="17">
        <f t="shared" si="11"/>
      </c>
      <c r="B383" s="24"/>
      <c r="C383" s="18"/>
      <c r="D383" s="19">
        <f>IF(ISNUMBER(VLOOKUP(A383,'Celkové pořadí'!$B$6:$E$505,4,0)),VLOOKUP(A383,'Celkové pořadí'!$B$6:$E$505,4,0),IF(ISTEXT(VLOOKUP(A383,'Celkové pořadí'!$B$6:$E$505,4,0)),VLOOKUP(A383,'Celkové pořadí'!$B$6:$E$505,4,0),""))</f>
      </c>
      <c r="I383">
        <f t="shared" si="10"/>
      </c>
      <c r="K383">
        <v>377</v>
      </c>
    </row>
    <row r="384" spans="1:11" ht="12.75">
      <c r="A384" s="17">
        <f t="shared" si="11"/>
      </c>
      <c r="B384" s="24"/>
      <c r="C384" s="18"/>
      <c r="D384" s="19">
        <f>IF(ISNUMBER(VLOOKUP(A384,'Celkové pořadí'!$B$6:$E$505,4,0)),VLOOKUP(A384,'Celkové pořadí'!$B$6:$E$505,4,0),IF(ISTEXT(VLOOKUP(A384,'Celkové pořadí'!$B$6:$E$505,4,0)),VLOOKUP(A384,'Celkové pořadí'!$B$6:$E$505,4,0),""))</f>
      </c>
      <c r="I384">
        <f t="shared" si="10"/>
      </c>
      <c r="K384">
        <v>378</v>
      </c>
    </row>
    <row r="385" spans="1:11" ht="12.75">
      <c r="A385" s="17">
        <f t="shared" si="11"/>
      </c>
      <c r="B385" s="24"/>
      <c r="C385" s="18"/>
      <c r="D385" s="19">
        <f>IF(ISNUMBER(VLOOKUP(A385,'Celkové pořadí'!$B$6:$E$505,4,0)),VLOOKUP(A385,'Celkové pořadí'!$B$6:$E$505,4,0),IF(ISTEXT(VLOOKUP(A385,'Celkové pořadí'!$B$6:$E$505,4,0)),VLOOKUP(A385,'Celkové pořadí'!$B$6:$E$505,4,0),""))</f>
      </c>
      <c r="I385">
        <f t="shared" si="10"/>
      </c>
      <c r="K385">
        <v>379</v>
      </c>
    </row>
    <row r="386" spans="1:11" ht="12.75">
      <c r="A386" s="17">
        <f t="shared" si="11"/>
      </c>
      <c r="B386" s="24"/>
      <c r="C386" s="18"/>
      <c r="D386" s="19">
        <f>IF(ISNUMBER(VLOOKUP(A386,'Celkové pořadí'!$B$6:$E$505,4,0)),VLOOKUP(A386,'Celkové pořadí'!$B$6:$E$505,4,0),IF(ISTEXT(VLOOKUP(A386,'Celkové pořadí'!$B$6:$E$505,4,0)),VLOOKUP(A386,'Celkové pořadí'!$B$6:$E$505,4,0),""))</f>
      </c>
      <c r="I386">
        <f t="shared" si="10"/>
      </c>
      <c r="K386">
        <v>380</v>
      </c>
    </row>
    <row r="387" spans="1:11" ht="12.75">
      <c r="A387" s="17">
        <f t="shared" si="11"/>
      </c>
      <c r="B387" s="24"/>
      <c r="C387" s="18"/>
      <c r="D387" s="19">
        <f>IF(ISNUMBER(VLOOKUP(A387,'Celkové pořadí'!$B$6:$E$505,4,0)),VLOOKUP(A387,'Celkové pořadí'!$B$6:$E$505,4,0),IF(ISTEXT(VLOOKUP(A387,'Celkové pořadí'!$B$6:$E$505,4,0)),VLOOKUP(A387,'Celkové pořadí'!$B$6:$E$505,4,0),""))</f>
      </c>
      <c r="I387">
        <f t="shared" si="10"/>
      </c>
      <c r="K387">
        <v>381</v>
      </c>
    </row>
    <row r="388" spans="1:11" ht="12.75">
      <c r="A388" s="17">
        <f t="shared" si="11"/>
      </c>
      <c r="B388" s="24"/>
      <c r="C388" s="18"/>
      <c r="D388" s="19">
        <f>IF(ISNUMBER(VLOOKUP(A388,'Celkové pořadí'!$B$6:$E$505,4,0)),VLOOKUP(A388,'Celkové pořadí'!$B$6:$E$505,4,0),IF(ISTEXT(VLOOKUP(A388,'Celkové pořadí'!$B$6:$E$505,4,0)),VLOOKUP(A388,'Celkové pořadí'!$B$6:$E$505,4,0),""))</f>
      </c>
      <c r="I388">
        <f t="shared" si="10"/>
      </c>
      <c r="K388">
        <v>382</v>
      </c>
    </row>
    <row r="389" spans="1:11" ht="12.75">
      <c r="A389" s="17">
        <f t="shared" si="11"/>
      </c>
      <c r="B389" s="24"/>
      <c r="C389" s="18"/>
      <c r="D389" s="19">
        <f>IF(ISNUMBER(VLOOKUP(A389,'Celkové pořadí'!$B$6:$E$505,4,0)),VLOOKUP(A389,'Celkové pořadí'!$B$6:$E$505,4,0),IF(ISTEXT(VLOOKUP(A389,'Celkové pořadí'!$B$6:$E$505,4,0)),VLOOKUP(A389,'Celkové pořadí'!$B$6:$E$505,4,0),""))</f>
      </c>
      <c r="I389">
        <f t="shared" si="10"/>
      </c>
      <c r="K389">
        <v>383</v>
      </c>
    </row>
    <row r="390" spans="1:11" ht="12.75">
      <c r="A390" s="17">
        <f t="shared" si="11"/>
      </c>
      <c r="B390" s="24"/>
      <c r="C390" s="18"/>
      <c r="D390" s="19">
        <f>IF(ISNUMBER(VLOOKUP(A390,'Celkové pořadí'!$B$6:$E$505,4,0)),VLOOKUP(A390,'Celkové pořadí'!$B$6:$E$505,4,0),IF(ISTEXT(VLOOKUP(A390,'Celkové pořadí'!$B$6:$E$505,4,0)),VLOOKUP(A390,'Celkové pořadí'!$B$6:$E$505,4,0),""))</f>
      </c>
      <c r="I390">
        <f t="shared" si="10"/>
      </c>
      <c r="K390">
        <v>384</v>
      </c>
    </row>
    <row r="391" spans="1:11" ht="12.75">
      <c r="A391" s="17">
        <f t="shared" si="11"/>
      </c>
      <c r="B391" s="24"/>
      <c r="C391" s="18"/>
      <c r="D391" s="19">
        <f>IF(ISNUMBER(VLOOKUP(A391,'Celkové pořadí'!$B$6:$E$505,4,0)),VLOOKUP(A391,'Celkové pořadí'!$B$6:$E$505,4,0),IF(ISTEXT(VLOOKUP(A391,'Celkové pořadí'!$B$6:$E$505,4,0)),VLOOKUP(A391,'Celkové pořadí'!$B$6:$E$505,4,0),""))</f>
      </c>
      <c r="I391">
        <f t="shared" si="10"/>
      </c>
      <c r="K391">
        <v>385</v>
      </c>
    </row>
    <row r="392" spans="1:11" ht="12.75">
      <c r="A392" s="17">
        <f t="shared" si="11"/>
      </c>
      <c r="B392" s="24"/>
      <c r="C392" s="18"/>
      <c r="D392" s="19">
        <f>IF(ISNUMBER(VLOOKUP(A392,'Celkové pořadí'!$B$6:$E$505,4,0)),VLOOKUP(A392,'Celkové pořadí'!$B$6:$E$505,4,0),IF(ISTEXT(VLOOKUP(A392,'Celkové pořadí'!$B$6:$E$505,4,0)),VLOOKUP(A392,'Celkové pořadí'!$B$6:$E$505,4,0),""))</f>
      </c>
      <c r="I392">
        <f aca="true" t="shared" si="12" ref="I392:I455">MID(C392,1,1)</f>
      </c>
      <c r="K392">
        <v>386</v>
      </c>
    </row>
    <row r="393" spans="1:11" ht="12.75">
      <c r="A393" s="17">
        <f aca="true" t="shared" si="13" ref="A393:A456">IF(B393&lt;&gt;"",K393,"")</f>
      </c>
      <c r="B393" s="24"/>
      <c r="C393" s="18"/>
      <c r="D393" s="19">
        <f>IF(ISNUMBER(VLOOKUP(A393,'Celkové pořadí'!$B$6:$E$505,4,0)),VLOOKUP(A393,'Celkové pořadí'!$B$6:$E$505,4,0),IF(ISTEXT(VLOOKUP(A393,'Celkové pořadí'!$B$6:$E$505,4,0)),VLOOKUP(A393,'Celkové pořadí'!$B$6:$E$505,4,0),""))</f>
      </c>
      <c r="I393">
        <f t="shared" si="12"/>
      </c>
      <c r="K393">
        <v>387</v>
      </c>
    </row>
    <row r="394" spans="1:11" ht="12.75">
      <c r="A394" s="17">
        <f t="shared" si="13"/>
      </c>
      <c r="B394" s="24"/>
      <c r="C394" s="18"/>
      <c r="D394" s="19">
        <f>IF(ISNUMBER(VLOOKUP(A394,'Celkové pořadí'!$B$6:$E$505,4,0)),VLOOKUP(A394,'Celkové pořadí'!$B$6:$E$505,4,0),IF(ISTEXT(VLOOKUP(A394,'Celkové pořadí'!$B$6:$E$505,4,0)),VLOOKUP(A394,'Celkové pořadí'!$B$6:$E$505,4,0),""))</f>
      </c>
      <c r="I394">
        <f t="shared" si="12"/>
      </c>
      <c r="K394">
        <v>388</v>
      </c>
    </row>
    <row r="395" spans="1:11" ht="12.75">
      <c r="A395" s="17">
        <f t="shared" si="13"/>
      </c>
      <c r="B395" s="24"/>
      <c r="C395" s="18"/>
      <c r="D395" s="19">
        <f>IF(ISNUMBER(VLOOKUP(A395,'Celkové pořadí'!$B$6:$E$505,4,0)),VLOOKUP(A395,'Celkové pořadí'!$B$6:$E$505,4,0),IF(ISTEXT(VLOOKUP(A395,'Celkové pořadí'!$B$6:$E$505,4,0)),VLOOKUP(A395,'Celkové pořadí'!$B$6:$E$505,4,0),""))</f>
      </c>
      <c r="I395">
        <f t="shared" si="12"/>
      </c>
      <c r="K395">
        <v>389</v>
      </c>
    </row>
    <row r="396" spans="1:11" ht="12.75">
      <c r="A396" s="17">
        <f t="shared" si="13"/>
      </c>
      <c r="B396" s="24"/>
      <c r="C396" s="18"/>
      <c r="D396" s="19">
        <f>IF(ISNUMBER(VLOOKUP(A396,'Celkové pořadí'!$B$6:$E$505,4,0)),VLOOKUP(A396,'Celkové pořadí'!$B$6:$E$505,4,0),IF(ISTEXT(VLOOKUP(A396,'Celkové pořadí'!$B$6:$E$505,4,0)),VLOOKUP(A396,'Celkové pořadí'!$B$6:$E$505,4,0),""))</f>
      </c>
      <c r="I396">
        <f t="shared" si="12"/>
      </c>
      <c r="K396">
        <v>390</v>
      </c>
    </row>
    <row r="397" spans="1:11" ht="12.75">
      <c r="A397" s="17">
        <f t="shared" si="13"/>
      </c>
      <c r="B397" s="24"/>
      <c r="C397" s="18"/>
      <c r="D397" s="19">
        <f>IF(ISNUMBER(VLOOKUP(A397,'Celkové pořadí'!$B$6:$E$505,4,0)),VLOOKUP(A397,'Celkové pořadí'!$B$6:$E$505,4,0),IF(ISTEXT(VLOOKUP(A397,'Celkové pořadí'!$B$6:$E$505,4,0)),VLOOKUP(A397,'Celkové pořadí'!$B$6:$E$505,4,0),""))</f>
      </c>
      <c r="I397">
        <f t="shared" si="12"/>
      </c>
      <c r="K397">
        <v>391</v>
      </c>
    </row>
    <row r="398" spans="1:11" ht="12.75">
      <c r="A398" s="17">
        <f t="shared" si="13"/>
      </c>
      <c r="B398" s="24"/>
      <c r="C398" s="18"/>
      <c r="D398" s="19">
        <f>IF(ISNUMBER(VLOOKUP(A398,'Celkové pořadí'!$B$6:$E$505,4,0)),VLOOKUP(A398,'Celkové pořadí'!$B$6:$E$505,4,0),IF(ISTEXT(VLOOKUP(A398,'Celkové pořadí'!$B$6:$E$505,4,0)),VLOOKUP(A398,'Celkové pořadí'!$B$6:$E$505,4,0),""))</f>
      </c>
      <c r="I398">
        <f t="shared" si="12"/>
      </c>
      <c r="K398">
        <v>392</v>
      </c>
    </row>
    <row r="399" spans="1:11" ht="12.75">
      <c r="A399" s="17">
        <f t="shared" si="13"/>
      </c>
      <c r="B399" s="24"/>
      <c r="C399" s="18"/>
      <c r="D399" s="19">
        <f>IF(ISNUMBER(VLOOKUP(A399,'Celkové pořadí'!$B$6:$E$505,4,0)),VLOOKUP(A399,'Celkové pořadí'!$B$6:$E$505,4,0),IF(ISTEXT(VLOOKUP(A399,'Celkové pořadí'!$B$6:$E$505,4,0)),VLOOKUP(A399,'Celkové pořadí'!$B$6:$E$505,4,0),""))</f>
      </c>
      <c r="I399">
        <f t="shared" si="12"/>
      </c>
      <c r="K399">
        <v>393</v>
      </c>
    </row>
    <row r="400" spans="1:11" ht="12.75">
      <c r="A400" s="17">
        <f t="shared" si="13"/>
      </c>
      <c r="B400" s="24"/>
      <c r="C400" s="18"/>
      <c r="D400" s="19">
        <f>IF(ISNUMBER(VLOOKUP(A400,'Celkové pořadí'!$B$6:$E$505,4,0)),VLOOKUP(A400,'Celkové pořadí'!$B$6:$E$505,4,0),IF(ISTEXT(VLOOKUP(A400,'Celkové pořadí'!$B$6:$E$505,4,0)),VLOOKUP(A400,'Celkové pořadí'!$B$6:$E$505,4,0),""))</f>
      </c>
      <c r="I400">
        <f t="shared" si="12"/>
      </c>
      <c r="K400">
        <v>394</v>
      </c>
    </row>
    <row r="401" spans="1:11" ht="12.75">
      <c r="A401" s="17">
        <f t="shared" si="13"/>
      </c>
      <c r="B401" s="24"/>
      <c r="C401" s="18"/>
      <c r="D401" s="19">
        <f>IF(ISNUMBER(VLOOKUP(A401,'Celkové pořadí'!$B$6:$E$505,4,0)),VLOOKUP(A401,'Celkové pořadí'!$B$6:$E$505,4,0),IF(ISTEXT(VLOOKUP(A401,'Celkové pořadí'!$B$6:$E$505,4,0)),VLOOKUP(A401,'Celkové pořadí'!$B$6:$E$505,4,0),""))</f>
      </c>
      <c r="I401">
        <f t="shared" si="12"/>
      </c>
      <c r="K401">
        <v>395</v>
      </c>
    </row>
    <row r="402" spans="1:11" ht="12.75">
      <c r="A402" s="17">
        <f t="shared" si="13"/>
      </c>
      <c r="B402" s="24"/>
      <c r="C402" s="18"/>
      <c r="D402" s="19">
        <f>IF(ISNUMBER(VLOOKUP(A402,'Celkové pořadí'!$B$6:$E$505,4,0)),VLOOKUP(A402,'Celkové pořadí'!$B$6:$E$505,4,0),IF(ISTEXT(VLOOKUP(A402,'Celkové pořadí'!$B$6:$E$505,4,0)),VLOOKUP(A402,'Celkové pořadí'!$B$6:$E$505,4,0),""))</f>
      </c>
      <c r="I402">
        <f t="shared" si="12"/>
      </c>
      <c r="K402">
        <v>396</v>
      </c>
    </row>
    <row r="403" spans="1:11" ht="12.75">
      <c r="A403" s="17">
        <f t="shared" si="13"/>
      </c>
      <c r="B403" s="24"/>
      <c r="C403" s="18"/>
      <c r="D403" s="19">
        <f>IF(ISNUMBER(VLOOKUP(A403,'Celkové pořadí'!$B$6:$E$505,4,0)),VLOOKUP(A403,'Celkové pořadí'!$B$6:$E$505,4,0),IF(ISTEXT(VLOOKUP(A403,'Celkové pořadí'!$B$6:$E$505,4,0)),VLOOKUP(A403,'Celkové pořadí'!$B$6:$E$505,4,0),""))</f>
      </c>
      <c r="I403">
        <f t="shared" si="12"/>
      </c>
      <c r="K403">
        <v>397</v>
      </c>
    </row>
    <row r="404" spans="1:11" ht="12.75">
      <c r="A404" s="17">
        <f t="shared" si="13"/>
      </c>
      <c r="B404" s="24"/>
      <c r="C404" s="18"/>
      <c r="D404" s="19">
        <f>IF(ISNUMBER(VLOOKUP(A404,'Celkové pořadí'!$B$6:$E$505,4,0)),VLOOKUP(A404,'Celkové pořadí'!$B$6:$E$505,4,0),IF(ISTEXT(VLOOKUP(A404,'Celkové pořadí'!$B$6:$E$505,4,0)),VLOOKUP(A404,'Celkové pořadí'!$B$6:$E$505,4,0),""))</f>
      </c>
      <c r="I404">
        <f t="shared" si="12"/>
      </c>
      <c r="K404">
        <v>398</v>
      </c>
    </row>
    <row r="405" spans="1:11" ht="12.75">
      <c r="A405" s="17">
        <f t="shared" si="13"/>
      </c>
      <c r="B405" s="24"/>
      <c r="C405" s="18"/>
      <c r="D405" s="19">
        <f>IF(ISNUMBER(VLOOKUP(A405,'Celkové pořadí'!$B$6:$E$505,4,0)),VLOOKUP(A405,'Celkové pořadí'!$B$6:$E$505,4,0),IF(ISTEXT(VLOOKUP(A405,'Celkové pořadí'!$B$6:$E$505,4,0)),VLOOKUP(A405,'Celkové pořadí'!$B$6:$E$505,4,0),""))</f>
      </c>
      <c r="I405">
        <f t="shared" si="12"/>
      </c>
      <c r="K405">
        <v>399</v>
      </c>
    </row>
    <row r="406" spans="1:11" ht="12.75">
      <c r="A406" s="17">
        <f t="shared" si="13"/>
      </c>
      <c r="B406" s="24"/>
      <c r="C406" s="18"/>
      <c r="D406" s="19">
        <f>IF(ISNUMBER(VLOOKUP(A406,'Celkové pořadí'!$B$6:$E$505,4,0)),VLOOKUP(A406,'Celkové pořadí'!$B$6:$E$505,4,0),IF(ISTEXT(VLOOKUP(A406,'Celkové pořadí'!$B$6:$E$505,4,0)),VLOOKUP(A406,'Celkové pořadí'!$B$6:$E$505,4,0),""))</f>
      </c>
      <c r="I406">
        <f t="shared" si="12"/>
      </c>
      <c r="K406">
        <v>400</v>
      </c>
    </row>
    <row r="407" spans="1:11" ht="12.75">
      <c r="A407" s="17">
        <f t="shared" si="13"/>
      </c>
      <c r="B407" s="24"/>
      <c r="C407" s="18"/>
      <c r="D407" s="19">
        <f>IF(ISNUMBER(VLOOKUP(A407,'Celkové pořadí'!$B$6:$E$505,4,0)),VLOOKUP(A407,'Celkové pořadí'!$B$6:$E$505,4,0),IF(ISTEXT(VLOOKUP(A407,'Celkové pořadí'!$B$6:$E$505,4,0)),VLOOKUP(A407,'Celkové pořadí'!$B$6:$E$505,4,0),""))</f>
      </c>
      <c r="I407">
        <f t="shared" si="12"/>
      </c>
      <c r="K407">
        <v>401</v>
      </c>
    </row>
    <row r="408" spans="1:11" ht="12.75">
      <c r="A408" s="17">
        <f t="shared" si="13"/>
      </c>
      <c r="B408" s="24"/>
      <c r="C408" s="18"/>
      <c r="D408" s="19">
        <f>IF(ISNUMBER(VLOOKUP(A408,'Celkové pořadí'!$B$6:$E$505,4,0)),VLOOKUP(A408,'Celkové pořadí'!$B$6:$E$505,4,0),IF(ISTEXT(VLOOKUP(A408,'Celkové pořadí'!$B$6:$E$505,4,0)),VLOOKUP(A408,'Celkové pořadí'!$B$6:$E$505,4,0),""))</f>
      </c>
      <c r="I408">
        <f t="shared" si="12"/>
      </c>
      <c r="K408">
        <v>402</v>
      </c>
    </row>
    <row r="409" spans="1:11" ht="12.75">
      <c r="A409" s="17">
        <f t="shared" si="13"/>
      </c>
      <c r="B409" s="24"/>
      <c r="C409" s="18"/>
      <c r="D409" s="19">
        <f>IF(ISNUMBER(VLOOKUP(A409,'Celkové pořadí'!$B$6:$E$505,4,0)),VLOOKUP(A409,'Celkové pořadí'!$B$6:$E$505,4,0),IF(ISTEXT(VLOOKUP(A409,'Celkové pořadí'!$B$6:$E$505,4,0)),VLOOKUP(A409,'Celkové pořadí'!$B$6:$E$505,4,0),""))</f>
      </c>
      <c r="I409">
        <f t="shared" si="12"/>
      </c>
      <c r="K409">
        <v>403</v>
      </c>
    </row>
    <row r="410" spans="1:11" ht="12.75">
      <c r="A410" s="17">
        <f t="shared" si="13"/>
      </c>
      <c r="B410" s="24"/>
      <c r="C410" s="18"/>
      <c r="D410" s="19">
        <f>IF(ISNUMBER(VLOOKUP(A410,'Celkové pořadí'!$B$6:$E$505,4,0)),VLOOKUP(A410,'Celkové pořadí'!$B$6:$E$505,4,0),IF(ISTEXT(VLOOKUP(A410,'Celkové pořadí'!$B$6:$E$505,4,0)),VLOOKUP(A410,'Celkové pořadí'!$B$6:$E$505,4,0),""))</f>
      </c>
      <c r="I410">
        <f t="shared" si="12"/>
      </c>
      <c r="K410">
        <v>404</v>
      </c>
    </row>
    <row r="411" spans="1:11" ht="12.75">
      <c r="A411" s="17">
        <f t="shared" si="13"/>
      </c>
      <c r="B411" s="24"/>
      <c r="C411" s="18"/>
      <c r="D411" s="19">
        <f>IF(ISNUMBER(VLOOKUP(A411,'Celkové pořadí'!$B$6:$E$505,4,0)),VLOOKUP(A411,'Celkové pořadí'!$B$6:$E$505,4,0),IF(ISTEXT(VLOOKUP(A411,'Celkové pořadí'!$B$6:$E$505,4,0)),VLOOKUP(A411,'Celkové pořadí'!$B$6:$E$505,4,0),""))</f>
      </c>
      <c r="I411">
        <f t="shared" si="12"/>
      </c>
      <c r="K411">
        <v>405</v>
      </c>
    </row>
    <row r="412" spans="1:11" ht="12.75">
      <c r="A412" s="17">
        <f t="shared" si="13"/>
      </c>
      <c r="B412" s="24"/>
      <c r="C412" s="18"/>
      <c r="D412" s="19">
        <f>IF(ISNUMBER(VLOOKUP(A412,'Celkové pořadí'!$B$6:$E$505,4,0)),VLOOKUP(A412,'Celkové pořadí'!$B$6:$E$505,4,0),IF(ISTEXT(VLOOKUP(A412,'Celkové pořadí'!$B$6:$E$505,4,0)),VLOOKUP(A412,'Celkové pořadí'!$B$6:$E$505,4,0),""))</f>
      </c>
      <c r="I412">
        <f t="shared" si="12"/>
      </c>
      <c r="K412">
        <v>406</v>
      </c>
    </row>
    <row r="413" spans="1:11" ht="12.75">
      <c r="A413" s="17">
        <f t="shared" si="13"/>
      </c>
      <c r="B413" s="24"/>
      <c r="C413" s="18"/>
      <c r="D413" s="19">
        <f>IF(ISNUMBER(VLOOKUP(A413,'Celkové pořadí'!$B$6:$E$505,4,0)),VLOOKUP(A413,'Celkové pořadí'!$B$6:$E$505,4,0),IF(ISTEXT(VLOOKUP(A413,'Celkové pořadí'!$B$6:$E$505,4,0)),VLOOKUP(A413,'Celkové pořadí'!$B$6:$E$505,4,0),""))</f>
      </c>
      <c r="I413">
        <f t="shared" si="12"/>
      </c>
      <c r="K413">
        <v>407</v>
      </c>
    </row>
    <row r="414" spans="1:11" ht="12.75">
      <c r="A414" s="17">
        <f t="shared" si="13"/>
      </c>
      <c r="B414" s="24"/>
      <c r="C414" s="18"/>
      <c r="D414" s="19">
        <f>IF(ISNUMBER(VLOOKUP(A414,'Celkové pořadí'!$B$6:$E$505,4,0)),VLOOKUP(A414,'Celkové pořadí'!$B$6:$E$505,4,0),IF(ISTEXT(VLOOKUP(A414,'Celkové pořadí'!$B$6:$E$505,4,0)),VLOOKUP(A414,'Celkové pořadí'!$B$6:$E$505,4,0),""))</f>
      </c>
      <c r="I414">
        <f t="shared" si="12"/>
      </c>
      <c r="K414">
        <v>408</v>
      </c>
    </row>
    <row r="415" spans="1:11" ht="12.75">
      <c r="A415" s="17">
        <f t="shared" si="13"/>
      </c>
      <c r="B415" s="24"/>
      <c r="C415" s="18"/>
      <c r="D415" s="19">
        <f>IF(ISNUMBER(VLOOKUP(A415,'Celkové pořadí'!$B$6:$E$505,4,0)),VLOOKUP(A415,'Celkové pořadí'!$B$6:$E$505,4,0),IF(ISTEXT(VLOOKUP(A415,'Celkové pořadí'!$B$6:$E$505,4,0)),VLOOKUP(A415,'Celkové pořadí'!$B$6:$E$505,4,0),""))</f>
      </c>
      <c r="I415">
        <f t="shared" si="12"/>
      </c>
      <c r="K415">
        <v>409</v>
      </c>
    </row>
    <row r="416" spans="1:11" ht="12.75">
      <c r="A416" s="17">
        <f t="shared" si="13"/>
      </c>
      <c r="B416" s="24"/>
      <c r="C416" s="18"/>
      <c r="D416" s="19">
        <f>IF(ISNUMBER(VLOOKUP(A416,'Celkové pořadí'!$B$6:$E$505,4,0)),VLOOKUP(A416,'Celkové pořadí'!$B$6:$E$505,4,0),IF(ISTEXT(VLOOKUP(A416,'Celkové pořadí'!$B$6:$E$505,4,0)),VLOOKUP(A416,'Celkové pořadí'!$B$6:$E$505,4,0),""))</f>
      </c>
      <c r="I416">
        <f t="shared" si="12"/>
      </c>
      <c r="K416">
        <v>410</v>
      </c>
    </row>
    <row r="417" spans="1:11" ht="12.75">
      <c r="A417" s="17">
        <f t="shared" si="13"/>
      </c>
      <c r="B417" s="24"/>
      <c r="C417" s="18"/>
      <c r="D417" s="19">
        <f>IF(ISNUMBER(VLOOKUP(A417,'Celkové pořadí'!$B$6:$E$505,4,0)),VLOOKUP(A417,'Celkové pořadí'!$B$6:$E$505,4,0),IF(ISTEXT(VLOOKUP(A417,'Celkové pořadí'!$B$6:$E$505,4,0)),VLOOKUP(A417,'Celkové pořadí'!$B$6:$E$505,4,0),""))</f>
      </c>
      <c r="I417">
        <f t="shared" si="12"/>
      </c>
      <c r="K417">
        <v>411</v>
      </c>
    </row>
    <row r="418" spans="1:11" ht="12.75">
      <c r="A418" s="17">
        <f t="shared" si="13"/>
      </c>
      <c r="B418" s="24"/>
      <c r="C418" s="18"/>
      <c r="D418" s="19">
        <f>IF(ISNUMBER(VLOOKUP(A418,'Celkové pořadí'!$B$6:$E$505,4,0)),VLOOKUP(A418,'Celkové pořadí'!$B$6:$E$505,4,0),IF(ISTEXT(VLOOKUP(A418,'Celkové pořadí'!$B$6:$E$505,4,0)),VLOOKUP(A418,'Celkové pořadí'!$B$6:$E$505,4,0),""))</f>
      </c>
      <c r="I418">
        <f t="shared" si="12"/>
      </c>
      <c r="K418">
        <v>412</v>
      </c>
    </row>
    <row r="419" spans="1:11" ht="12.75">
      <c r="A419" s="17">
        <f t="shared" si="13"/>
      </c>
      <c r="B419" s="24"/>
      <c r="C419" s="18"/>
      <c r="D419" s="19">
        <f>IF(ISNUMBER(VLOOKUP(A419,'Celkové pořadí'!$B$6:$E$505,4,0)),VLOOKUP(A419,'Celkové pořadí'!$B$6:$E$505,4,0),IF(ISTEXT(VLOOKUP(A419,'Celkové pořadí'!$B$6:$E$505,4,0)),VLOOKUP(A419,'Celkové pořadí'!$B$6:$E$505,4,0),""))</f>
      </c>
      <c r="I419">
        <f t="shared" si="12"/>
      </c>
      <c r="K419">
        <v>413</v>
      </c>
    </row>
    <row r="420" spans="1:11" ht="12.75">
      <c r="A420" s="17">
        <f t="shared" si="13"/>
      </c>
      <c r="B420" s="24"/>
      <c r="C420" s="18"/>
      <c r="D420" s="19">
        <f>IF(ISNUMBER(VLOOKUP(A420,'Celkové pořadí'!$B$6:$E$505,4,0)),VLOOKUP(A420,'Celkové pořadí'!$B$6:$E$505,4,0),IF(ISTEXT(VLOOKUP(A420,'Celkové pořadí'!$B$6:$E$505,4,0)),VLOOKUP(A420,'Celkové pořadí'!$B$6:$E$505,4,0),""))</f>
      </c>
      <c r="I420">
        <f t="shared" si="12"/>
      </c>
      <c r="K420">
        <v>414</v>
      </c>
    </row>
    <row r="421" spans="1:11" ht="12.75">
      <c r="A421" s="17">
        <f t="shared" si="13"/>
      </c>
      <c r="B421" s="24"/>
      <c r="C421" s="18"/>
      <c r="D421" s="19">
        <f>IF(ISNUMBER(VLOOKUP(A421,'Celkové pořadí'!$B$6:$E$505,4,0)),VLOOKUP(A421,'Celkové pořadí'!$B$6:$E$505,4,0),IF(ISTEXT(VLOOKUP(A421,'Celkové pořadí'!$B$6:$E$505,4,0)),VLOOKUP(A421,'Celkové pořadí'!$B$6:$E$505,4,0),""))</f>
      </c>
      <c r="I421">
        <f t="shared" si="12"/>
      </c>
      <c r="K421">
        <v>415</v>
      </c>
    </row>
    <row r="422" spans="1:11" ht="12.75">
      <c r="A422" s="17">
        <f t="shared" si="13"/>
      </c>
      <c r="B422" s="24"/>
      <c r="C422" s="18"/>
      <c r="D422" s="19">
        <f>IF(ISNUMBER(VLOOKUP(A422,'Celkové pořadí'!$B$6:$E$505,4,0)),VLOOKUP(A422,'Celkové pořadí'!$B$6:$E$505,4,0),IF(ISTEXT(VLOOKUP(A422,'Celkové pořadí'!$B$6:$E$505,4,0)),VLOOKUP(A422,'Celkové pořadí'!$B$6:$E$505,4,0),""))</f>
      </c>
      <c r="I422">
        <f t="shared" si="12"/>
      </c>
      <c r="K422">
        <v>416</v>
      </c>
    </row>
    <row r="423" spans="1:11" ht="12.75">
      <c r="A423" s="17">
        <f t="shared" si="13"/>
      </c>
      <c r="B423" s="24"/>
      <c r="C423" s="18"/>
      <c r="D423" s="19">
        <f>IF(ISNUMBER(VLOOKUP(A423,'Celkové pořadí'!$B$6:$E$505,4,0)),VLOOKUP(A423,'Celkové pořadí'!$B$6:$E$505,4,0),IF(ISTEXT(VLOOKUP(A423,'Celkové pořadí'!$B$6:$E$505,4,0)),VLOOKUP(A423,'Celkové pořadí'!$B$6:$E$505,4,0),""))</f>
      </c>
      <c r="I423">
        <f t="shared" si="12"/>
      </c>
      <c r="K423">
        <v>417</v>
      </c>
    </row>
    <row r="424" spans="1:11" ht="12.75">
      <c r="A424" s="17">
        <f t="shared" si="13"/>
      </c>
      <c r="B424" s="24"/>
      <c r="C424" s="18"/>
      <c r="D424" s="19">
        <f>IF(ISNUMBER(VLOOKUP(A424,'Celkové pořadí'!$B$6:$E$505,4,0)),VLOOKUP(A424,'Celkové pořadí'!$B$6:$E$505,4,0),IF(ISTEXT(VLOOKUP(A424,'Celkové pořadí'!$B$6:$E$505,4,0)),VLOOKUP(A424,'Celkové pořadí'!$B$6:$E$505,4,0),""))</f>
      </c>
      <c r="I424">
        <f t="shared" si="12"/>
      </c>
      <c r="K424">
        <v>418</v>
      </c>
    </row>
    <row r="425" spans="1:11" ht="12.75">
      <c r="A425" s="17">
        <f t="shared" si="13"/>
      </c>
      <c r="B425" s="24"/>
      <c r="C425" s="18"/>
      <c r="D425" s="19">
        <f>IF(ISNUMBER(VLOOKUP(A425,'Celkové pořadí'!$B$6:$E$505,4,0)),VLOOKUP(A425,'Celkové pořadí'!$B$6:$E$505,4,0),IF(ISTEXT(VLOOKUP(A425,'Celkové pořadí'!$B$6:$E$505,4,0)),VLOOKUP(A425,'Celkové pořadí'!$B$6:$E$505,4,0),""))</f>
      </c>
      <c r="I425">
        <f t="shared" si="12"/>
      </c>
      <c r="K425">
        <v>419</v>
      </c>
    </row>
    <row r="426" spans="1:11" ht="12.75">
      <c r="A426" s="17">
        <f t="shared" si="13"/>
      </c>
      <c r="B426" s="24"/>
      <c r="C426" s="18"/>
      <c r="D426" s="19">
        <f>IF(ISNUMBER(VLOOKUP(A426,'Celkové pořadí'!$B$6:$E$505,4,0)),VLOOKUP(A426,'Celkové pořadí'!$B$6:$E$505,4,0),IF(ISTEXT(VLOOKUP(A426,'Celkové pořadí'!$B$6:$E$505,4,0)),VLOOKUP(A426,'Celkové pořadí'!$B$6:$E$505,4,0),""))</f>
      </c>
      <c r="I426">
        <f t="shared" si="12"/>
      </c>
      <c r="K426">
        <v>420</v>
      </c>
    </row>
    <row r="427" spans="1:11" ht="12.75">
      <c r="A427" s="17">
        <f t="shared" si="13"/>
      </c>
      <c r="B427" s="24"/>
      <c r="C427" s="18"/>
      <c r="D427" s="19">
        <f>IF(ISNUMBER(VLOOKUP(A427,'Celkové pořadí'!$B$6:$E$505,4,0)),VLOOKUP(A427,'Celkové pořadí'!$B$6:$E$505,4,0),IF(ISTEXT(VLOOKUP(A427,'Celkové pořadí'!$B$6:$E$505,4,0)),VLOOKUP(A427,'Celkové pořadí'!$B$6:$E$505,4,0),""))</f>
      </c>
      <c r="I427">
        <f t="shared" si="12"/>
      </c>
      <c r="K427">
        <v>421</v>
      </c>
    </row>
    <row r="428" spans="1:11" ht="12.75">
      <c r="A428" s="17">
        <f t="shared" si="13"/>
      </c>
      <c r="B428" s="24"/>
      <c r="C428" s="18"/>
      <c r="D428" s="19">
        <f>IF(ISNUMBER(VLOOKUP(A428,'Celkové pořadí'!$B$6:$E$505,4,0)),VLOOKUP(A428,'Celkové pořadí'!$B$6:$E$505,4,0),IF(ISTEXT(VLOOKUP(A428,'Celkové pořadí'!$B$6:$E$505,4,0)),VLOOKUP(A428,'Celkové pořadí'!$B$6:$E$505,4,0),""))</f>
      </c>
      <c r="I428">
        <f t="shared" si="12"/>
      </c>
      <c r="K428">
        <v>422</v>
      </c>
    </row>
    <row r="429" spans="1:11" ht="12.75">
      <c r="A429" s="17">
        <f t="shared" si="13"/>
      </c>
      <c r="B429" s="24"/>
      <c r="C429" s="18"/>
      <c r="D429" s="19">
        <f>IF(ISNUMBER(VLOOKUP(A429,'Celkové pořadí'!$B$6:$E$505,4,0)),VLOOKUP(A429,'Celkové pořadí'!$B$6:$E$505,4,0),IF(ISTEXT(VLOOKUP(A429,'Celkové pořadí'!$B$6:$E$505,4,0)),VLOOKUP(A429,'Celkové pořadí'!$B$6:$E$505,4,0),""))</f>
      </c>
      <c r="I429">
        <f t="shared" si="12"/>
      </c>
      <c r="K429">
        <v>423</v>
      </c>
    </row>
    <row r="430" spans="1:11" ht="12.75">
      <c r="A430" s="17">
        <f t="shared" si="13"/>
      </c>
      <c r="B430" s="24"/>
      <c r="C430" s="18"/>
      <c r="D430" s="19">
        <f>IF(ISNUMBER(VLOOKUP(A430,'Celkové pořadí'!$B$6:$E$505,4,0)),VLOOKUP(A430,'Celkové pořadí'!$B$6:$E$505,4,0),IF(ISTEXT(VLOOKUP(A430,'Celkové pořadí'!$B$6:$E$505,4,0)),VLOOKUP(A430,'Celkové pořadí'!$B$6:$E$505,4,0),""))</f>
      </c>
      <c r="I430">
        <f t="shared" si="12"/>
      </c>
      <c r="K430">
        <v>424</v>
      </c>
    </row>
    <row r="431" spans="1:11" ht="12.75">
      <c r="A431" s="17">
        <f t="shared" si="13"/>
      </c>
      <c r="B431" s="24"/>
      <c r="C431" s="18"/>
      <c r="D431" s="19">
        <f>IF(ISNUMBER(VLOOKUP(A431,'Celkové pořadí'!$B$6:$E$505,4,0)),VLOOKUP(A431,'Celkové pořadí'!$B$6:$E$505,4,0),IF(ISTEXT(VLOOKUP(A431,'Celkové pořadí'!$B$6:$E$505,4,0)),VLOOKUP(A431,'Celkové pořadí'!$B$6:$E$505,4,0),""))</f>
      </c>
      <c r="I431">
        <f t="shared" si="12"/>
      </c>
      <c r="K431">
        <v>425</v>
      </c>
    </row>
    <row r="432" spans="1:11" ht="12.75">
      <c r="A432" s="17">
        <f t="shared" si="13"/>
      </c>
      <c r="B432" s="24"/>
      <c r="C432" s="18"/>
      <c r="D432" s="19">
        <f>IF(ISNUMBER(VLOOKUP(A432,'Celkové pořadí'!$B$6:$E$505,4,0)),VLOOKUP(A432,'Celkové pořadí'!$B$6:$E$505,4,0),IF(ISTEXT(VLOOKUP(A432,'Celkové pořadí'!$B$6:$E$505,4,0)),VLOOKUP(A432,'Celkové pořadí'!$B$6:$E$505,4,0),""))</f>
      </c>
      <c r="I432">
        <f t="shared" si="12"/>
      </c>
      <c r="K432">
        <v>426</v>
      </c>
    </row>
    <row r="433" spans="1:11" ht="12.75">
      <c r="A433" s="17">
        <f t="shared" si="13"/>
      </c>
      <c r="B433" s="24"/>
      <c r="C433" s="18"/>
      <c r="D433" s="19">
        <f>IF(ISNUMBER(VLOOKUP(A433,'Celkové pořadí'!$B$6:$E$505,4,0)),VLOOKUP(A433,'Celkové pořadí'!$B$6:$E$505,4,0),IF(ISTEXT(VLOOKUP(A433,'Celkové pořadí'!$B$6:$E$505,4,0)),VLOOKUP(A433,'Celkové pořadí'!$B$6:$E$505,4,0),""))</f>
      </c>
      <c r="I433">
        <f t="shared" si="12"/>
      </c>
      <c r="K433">
        <v>427</v>
      </c>
    </row>
    <row r="434" spans="1:11" ht="12.75">
      <c r="A434" s="17">
        <f t="shared" si="13"/>
      </c>
      <c r="B434" s="24"/>
      <c r="C434" s="18"/>
      <c r="D434" s="19">
        <f>IF(ISNUMBER(VLOOKUP(A434,'Celkové pořadí'!$B$6:$E$505,4,0)),VLOOKUP(A434,'Celkové pořadí'!$B$6:$E$505,4,0),IF(ISTEXT(VLOOKUP(A434,'Celkové pořadí'!$B$6:$E$505,4,0)),VLOOKUP(A434,'Celkové pořadí'!$B$6:$E$505,4,0),""))</f>
      </c>
      <c r="I434">
        <f t="shared" si="12"/>
      </c>
      <c r="K434">
        <v>428</v>
      </c>
    </row>
    <row r="435" spans="1:11" ht="12.75">
      <c r="A435" s="17">
        <f t="shared" si="13"/>
      </c>
      <c r="B435" s="24"/>
      <c r="C435" s="18"/>
      <c r="D435" s="19">
        <f>IF(ISNUMBER(VLOOKUP(A435,'Celkové pořadí'!$B$6:$E$505,4,0)),VLOOKUP(A435,'Celkové pořadí'!$B$6:$E$505,4,0),IF(ISTEXT(VLOOKUP(A435,'Celkové pořadí'!$B$6:$E$505,4,0)),VLOOKUP(A435,'Celkové pořadí'!$B$6:$E$505,4,0),""))</f>
      </c>
      <c r="I435">
        <f t="shared" si="12"/>
      </c>
      <c r="K435">
        <v>429</v>
      </c>
    </row>
    <row r="436" spans="1:11" ht="12.75">
      <c r="A436" s="17">
        <f t="shared" si="13"/>
      </c>
      <c r="B436" s="24"/>
      <c r="C436" s="18"/>
      <c r="D436" s="19">
        <f>IF(ISNUMBER(VLOOKUP(A436,'Celkové pořadí'!$B$6:$E$505,4,0)),VLOOKUP(A436,'Celkové pořadí'!$B$6:$E$505,4,0),IF(ISTEXT(VLOOKUP(A436,'Celkové pořadí'!$B$6:$E$505,4,0)),VLOOKUP(A436,'Celkové pořadí'!$B$6:$E$505,4,0),""))</f>
      </c>
      <c r="I436">
        <f t="shared" si="12"/>
      </c>
      <c r="K436">
        <v>430</v>
      </c>
    </row>
    <row r="437" spans="1:11" ht="12.75">
      <c r="A437" s="17">
        <f t="shared" si="13"/>
      </c>
      <c r="B437" s="24"/>
      <c r="C437" s="18"/>
      <c r="D437" s="19">
        <f>IF(ISNUMBER(VLOOKUP(A437,'Celkové pořadí'!$B$6:$E$505,4,0)),VLOOKUP(A437,'Celkové pořadí'!$B$6:$E$505,4,0),IF(ISTEXT(VLOOKUP(A437,'Celkové pořadí'!$B$6:$E$505,4,0)),VLOOKUP(A437,'Celkové pořadí'!$B$6:$E$505,4,0),""))</f>
      </c>
      <c r="I437">
        <f t="shared" si="12"/>
      </c>
      <c r="K437">
        <v>431</v>
      </c>
    </row>
    <row r="438" spans="1:11" ht="12.75">
      <c r="A438" s="17">
        <f t="shared" si="13"/>
      </c>
      <c r="B438" s="24"/>
      <c r="C438" s="18"/>
      <c r="D438" s="19">
        <f>IF(ISNUMBER(VLOOKUP(A438,'Celkové pořadí'!$B$6:$E$505,4,0)),VLOOKUP(A438,'Celkové pořadí'!$B$6:$E$505,4,0),IF(ISTEXT(VLOOKUP(A438,'Celkové pořadí'!$B$6:$E$505,4,0)),VLOOKUP(A438,'Celkové pořadí'!$B$6:$E$505,4,0),""))</f>
      </c>
      <c r="I438">
        <f t="shared" si="12"/>
      </c>
      <c r="K438">
        <v>432</v>
      </c>
    </row>
    <row r="439" spans="1:11" ht="12.75">
      <c r="A439" s="17">
        <f t="shared" si="13"/>
      </c>
      <c r="B439" s="24"/>
      <c r="C439" s="18"/>
      <c r="D439" s="19">
        <f>IF(ISNUMBER(VLOOKUP(A439,'Celkové pořadí'!$B$6:$E$505,4,0)),VLOOKUP(A439,'Celkové pořadí'!$B$6:$E$505,4,0),IF(ISTEXT(VLOOKUP(A439,'Celkové pořadí'!$B$6:$E$505,4,0)),VLOOKUP(A439,'Celkové pořadí'!$B$6:$E$505,4,0),""))</f>
      </c>
      <c r="I439">
        <f t="shared" si="12"/>
      </c>
      <c r="K439">
        <v>433</v>
      </c>
    </row>
    <row r="440" spans="1:11" ht="12.75">
      <c r="A440" s="17">
        <f t="shared" si="13"/>
      </c>
      <c r="B440" s="24"/>
      <c r="C440" s="18"/>
      <c r="D440" s="19">
        <f>IF(ISNUMBER(VLOOKUP(A440,'Celkové pořadí'!$B$6:$E$505,4,0)),VLOOKUP(A440,'Celkové pořadí'!$B$6:$E$505,4,0),IF(ISTEXT(VLOOKUP(A440,'Celkové pořadí'!$B$6:$E$505,4,0)),VLOOKUP(A440,'Celkové pořadí'!$B$6:$E$505,4,0),""))</f>
      </c>
      <c r="I440">
        <f t="shared" si="12"/>
      </c>
      <c r="K440">
        <v>434</v>
      </c>
    </row>
    <row r="441" spans="1:11" ht="12.75">
      <c r="A441" s="17">
        <f t="shared" si="13"/>
      </c>
      <c r="B441" s="24"/>
      <c r="C441" s="18"/>
      <c r="D441" s="19">
        <f>IF(ISNUMBER(VLOOKUP(A441,'Celkové pořadí'!$B$6:$E$505,4,0)),VLOOKUP(A441,'Celkové pořadí'!$B$6:$E$505,4,0),IF(ISTEXT(VLOOKUP(A441,'Celkové pořadí'!$B$6:$E$505,4,0)),VLOOKUP(A441,'Celkové pořadí'!$B$6:$E$505,4,0),""))</f>
      </c>
      <c r="I441">
        <f t="shared" si="12"/>
      </c>
      <c r="K441">
        <v>435</v>
      </c>
    </row>
    <row r="442" spans="1:11" ht="12.75">
      <c r="A442" s="17">
        <f t="shared" si="13"/>
      </c>
      <c r="B442" s="24"/>
      <c r="C442" s="18"/>
      <c r="D442" s="19">
        <f>IF(ISNUMBER(VLOOKUP(A442,'Celkové pořadí'!$B$6:$E$505,4,0)),VLOOKUP(A442,'Celkové pořadí'!$B$6:$E$505,4,0),IF(ISTEXT(VLOOKUP(A442,'Celkové pořadí'!$B$6:$E$505,4,0)),VLOOKUP(A442,'Celkové pořadí'!$B$6:$E$505,4,0),""))</f>
      </c>
      <c r="I442">
        <f t="shared" si="12"/>
      </c>
      <c r="K442">
        <v>436</v>
      </c>
    </row>
    <row r="443" spans="1:11" ht="12.75">
      <c r="A443" s="17">
        <f t="shared" si="13"/>
      </c>
      <c r="B443" s="24"/>
      <c r="C443" s="18"/>
      <c r="D443" s="19">
        <f>IF(ISNUMBER(VLOOKUP(A443,'Celkové pořadí'!$B$6:$E$505,4,0)),VLOOKUP(A443,'Celkové pořadí'!$B$6:$E$505,4,0),IF(ISTEXT(VLOOKUP(A443,'Celkové pořadí'!$B$6:$E$505,4,0)),VLOOKUP(A443,'Celkové pořadí'!$B$6:$E$505,4,0),""))</f>
      </c>
      <c r="I443">
        <f t="shared" si="12"/>
      </c>
      <c r="K443">
        <v>437</v>
      </c>
    </row>
    <row r="444" spans="1:11" ht="12.75">
      <c r="A444" s="17">
        <f t="shared" si="13"/>
      </c>
      <c r="B444" s="24"/>
      <c r="C444" s="18"/>
      <c r="D444" s="19">
        <f>IF(ISNUMBER(VLOOKUP(A444,'Celkové pořadí'!$B$6:$E$505,4,0)),VLOOKUP(A444,'Celkové pořadí'!$B$6:$E$505,4,0),IF(ISTEXT(VLOOKUP(A444,'Celkové pořadí'!$B$6:$E$505,4,0)),VLOOKUP(A444,'Celkové pořadí'!$B$6:$E$505,4,0),""))</f>
      </c>
      <c r="I444">
        <f t="shared" si="12"/>
      </c>
      <c r="K444">
        <v>438</v>
      </c>
    </row>
    <row r="445" spans="1:11" ht="12.75">
      <c r="A445" s="17">
        <f t="shared" si="13"/>
      </c>
      <c r="B445" s="24"/>
      <c r="C445" s="18"/>
      <c r="D445" s="19">
        <f>IF(ISNUMBER(VLOOKUP(A445,'Celkové pořadí'!$B$6:$E$505,4,0)),VLOOKUP(A445,'Celkové pořadí'!$B$6:$E$505,4,0),IF(ISTEXT(VLOOKUP(A445,'Celkové pořadí'!$B$6:$E$505,4,0)),VLOOKUP(A445,'Celkové pořadí'!$B$6:$E$505,4,0),""))</f>
      </c>
      <c r="I445">
        <f t="shared" si="12"/>
      </c>
      <c r="K445">
        <v>439</v>
      </c>
    </row>
    <row r="446" spans="1:11" ht="12.75">
      <c r="A446" s="17">
        <f t="shared" si="13"/>
      </c>
      <c r="B446" s="24"/>
      <c r="C446" s="18"/>
      <c r="D446" s="19">
        <f>IF(ISNUMBER(VLOOKUP(A446,'Celkové pořadí'!$B$6:$E$505,4,0)),VLOOKUP(A446,'Celkové pořadí'!$B$6:$E$505,4,0),IF(ISTEXT(VLOOKUP(A446,'Celkové pořadí'!$B$6:$E$505,4,0)),VLOOKUP(A446,'Celkové pořadí'!$B$6:$E$505,4,0),""))</f>
      </c>
      <c r="I446">
        <f t="shared" si="12"/>
      </c>
      <c r="K446">
        <v>440</v>
      </c>
    </row>
    <row r="447" spans="1:11" ht="12.75">
      <c r="A447" s="17">
        <f t="shared" si="13"/>
      </c>
      <c r="B447" s="24"/>
      <c r="C447" s="18"/>
      <c r="D447" s="19">
        <f>IF(ISNUMBER(VLOOKUP(A447,'Celkové pořadí'!$B$6:$E$505,4,0)),VLOOKUP(A447,'Celkové pořadí'!$B$6:$E$505,4,0),IF(ISTEXT(VLOOKUP(A447,'Celkové pořadí'!$B$6:$E$505,4,0)),VLOOKUP(A447,'Celkové pořadí'!$B$6:$E$505,4,0),""))</f>
      </c>
      <c r="I447">
        <f t="shared" si="12"/>
      </c>
      <c r="K447">
        <v>441</v>
      </c>
    </row>
    <row r="448" spans="1:11" ht="12.75">
      <c r="A448" s="17">
        <f t="shared" si="13"/>
      </c>
      <c r="B448" s="24"/>
      <c r="C448" s="18"/>
      <c r="D448" s="19">
        <f>IF(ISNUMBER(VLOOKUP(A448,'Celkové pořadí'!$B$6:$E$505,4,0)),VLOOKUP(A448,'Celkové pořadí'!$B$6:$E$505,4,0),IF(ISTEXT(VLOOKUP(A448,'Celkové pořadí'!$B$6:$E$505,4,0)),VLOOKUP(A448,'Celkové pořadí'!$B$6:$E$505,4,0),""))</f>
      </c>
      <c r="I448">
        <f t="shared" si="12"/>
      </c>
      <c r="K448">
        <v>442</v>
      </c>
    </row>
    <row r="449" spans="1:11" ht="12.75">
      <c r="A449" s="17">
        <f t="shared" si="13"/>
      </c>
      <c r="B449" s="24"/>
      <c r="C449" s="18"/>
      <c r="D449" s="19">
        <f>IF(ISNUMBER(VLOOKUP(A449,'Celkové pořadí'!$B$6:$E$505,4,0)),VLOOKUP(A449,'Celkové pořadí'!$B$6:$E$505,4,0),IF(ISTEXT(VLOOKUP(A449,'Celkové pořadí'!$B$6:$E$505,4,0)),VLOOKUP(A449,'Celkové pořadí'!$B$6:$E$505,4,0),""))</f>
      </c>
      <c r="I449">
        <f t="shared" si="12"/>
      </c>
      <c r="K449">
        <v>443</v>
      </c>
    </row>
    <row r="450" spans="1:11" ht="12.75">
      <c r="A450" s="17">
        <f t="shared" si="13"/>
      </c>
      <c r="B450" s="24"/>
      <c r="C450" s="18"/>
      <c r="D450" s="19">
        <f>IF(ISNUMBER(VLOOKUP(A450,'Celkové pořadí'!$B$6:$E$505,4,0)),VLOOKUP(A450,'Celkové pořadí'!$B$6:$E$505,4,0),IF(ISTEXT(VLOOKUP(A450,'Celkové pořadí'!$B$6:$E$505,4,0)),VLOOKUP(A450,'Celkové pořadí'!$B$6:$E$505,4,0),""))</f>
      </c>
      <c r="I450">
        <f t="shared" si="12"/>
      </c>
      <c r="K450">
        <v>444</v>
      </c>
    </row>
    <row r="451" spans="1:11" ht="12.75">
      <c r="A451" s="17">
        <f t="shared" si="13"/>
      </c>
      <c r="B451" s="24"/>
      <c r="C451" s="18"/>
      <c r="D451" s="19">
        <f>IF(ISNUMBER(VLOOKUP(A451,'Celkové pořadí'!$B$6:$E$505,4,0)),VLOOKUP(A451,'Celkové pořadí'!$B$6:$E$505,4,0),IF(ISTEXT(VLOOKUP(A451,'Celkové pořadí'!$B$6:$E$505,4,0)),VLOOKUP(A451,'Celkové pořadí'!$B$6:$E$505,4,0),""))</f>
      </c>
      <c r="I451">
        <f t="shared" si="12"/>
      </c>
      <c r="K451">
        <v>445</v>
      </c>
    </row>
    <row r="452" spans="1:11" ht="12.75">
      <c r="A452" s="17">
        <f t="shared" si="13"/>
      </c>
      <c r="B452" s="24"/>
      <c r="C452" s="18"/>
      <c r="D452" s="19">
        <f>IF(ISNUMBER(VLOOKUP(A452,'Celkové pořadí'!$B$6:$E$505,4,0)),VLOOKUP(A452,'Celkové pořadí'!$B$6:$E$505,4,0),IF(ISTEXT(VLOOKUP(A452,'Celkové pořadí'!$B$6:$E$505,4,0)),VLOOKUP(A452,'Celkové pořadí'!$B$6:$E$505,4,0),""))</f>
      </c>
      <c r="I452">
        <f t="shared" si="12"/>
      </c>
      <c r="K452">
        <v>446</v>
      </c>
    </row>
    <row r="453" spans="1:11" ht="12.75">
      <c r="A453" s="17">
        <f t="shared" si="13"/>
      </c>
      <c r="B453" s="24"/>
      <c r="C453" s="18"/>
      <c r="D453" s="19">
        <f>IF(ISNUMBER(VLOOKUP(A453,'Celkové pořadí'!$B$6:$E$505,4,0)),VLOOKUP(A453,'Celkové pořadí'!$B$6:$E$505,4,0),IF(ISTEXT(VLOOKUP(A453,'Celkové pořadí'!$B$6:$E$505,4,0)),VLOOKUP(A453,'Celkové pořadí'!$B$6:$E$505,4,0),""))</f>
      </c>
      <c r="I453">
        <f t="shared" si="12"/>
      </c>
      <c r="K453">
        <v>447</v>
      </c>
    </row>
    <row r="454" spans="1:11" ht="12.75">
      <c r="A454" s="17">
        <f t="shared" si="13"/>
      </c>
      <c r="B454" s="24"/>
      <c r="C454" s="18"/>
      <c r="D454" s="19">
        <f>IF(ISNUMBER(VLOOKUP(A454,'Celkové pořadí'!$B$6:$E$505,4,0)),VLOOKUP(A454,'Celkové pořadí'!$B$6:$E$505,4,0),IF(ISTEXT(VLOOKUP(A454,'Celkové pořadí'!$B$6:$E$505,4,0)),VLOOKUP(A454,'Celkové pořadí'!$B$6:$E$505,4,0),""))</f>
      </c>
      <c r="I454">
        <f t="shared" si="12"/>
      </c>
      <c r="K454">
        <v>448</v>
      </c>
    </row>
    <row r="455" spans="1:11" ht="12.75">
      <c r="A455" s="17">
        <f t="shared" si="13"/>
      </c>
      <c r="B455" s="24"/>
      <c r="C455" s="18"/>
      <c r="D455" s="19">
        <f>IF(ISNUMBER(VLOOKUP(A455,'Celkové pořadí'!$B$6:$E$505,4,0)),VLOOKUP(A455,'Celkové pořadí'!$B$6:$E$505,4,0),IF(ISTEXT(VLOOKUP(A455,'Celkové pořadí'!$B$6:$E$505,4,0)),VLOOKUP(A455,'Celkové pořadí'!$B$6:$E$505,4,0),""))</f>
      </c>
      <c r="I455">
        <f t="shared" si="12"/>
      </c>
      <c r="K455">
        <v>449</v>
      </c>
    </row>
    <row r="456" spans="1:11" ht="12.75">
      <c r="A456" s="17">
        <f t="shared" si="13"/>
      </c>
      <c r="B456" s="24"/>
      <c r="C456" s="18"/>
      <c r="D456" s="19">
        <f>IF(ISNUMBER(VLOOKUP(A456,'Celkové pořadí'!$B$6:$E$505,4,0)),VLOOKUP(A456,'Celkové pořadí'!$B$6:$E$505,4,0),IF(ISTEXT(VLOOKUP(A456,'Celkové pořadí'!$B$6:$E$505,4,0)),VLOOKUP(A456,'Celkové pořadí'!$B$6:$E$505,4,0),""))</f>
      </c>
      <c r="I456">
        <f aca="true" t="shared" si="14" ref="I456:I506">MID(C456,1,1)</f>
      </c>
      <c r="K456">
        <v>450</v>
      </c>
    </row>
    <row r="457" spans="1:11" ht="12.75">
      <c r="A457" s="17">
        <f aca="true" t="shared" si="15" ref="A457:A506">IF(B457&lt;&gt;"",K457,"")</f>
      </c>
      <c r="B457" s="24"/>
      <c r="C457" s="18"/>
      <c r="D457" s="19">
        <f>IF(ISNUMBER(VLOOKUP(A457,'Celkové pořadí'!$B$6:$E$505,4,0)),VLOOKUP(A457,'Celkové pořadí'!$B$6:$E$505,4,0),IF(ISTEXT(VLOOKUP(A457,'Celkové pořadí'!$B$6:$E$505,4,0)),VLOOKUP(A457,'Celkové pořadí'!$B$6:$E$505,4,0),""))</f>
      </c>
      <c r="I457">
        <f t="shared" si="14"/>
      </c>
      <c r="K457">
        <v>451</v>
      </c>
    </row>
    <row r="458" spans="1:11" ht="12.75">
      <c r="A458" s="17">
        <f t="shared" si="15"/>
      </c>
      <c r="B458" s="24"/>
      <c r="C458" s="18"/>
      <c r="D458" s="19">
        <f>IF(ISNUMBER(VLOOKUP(A458,'Celkové pořadí'!$B$6:$E$505,4,0)),VLOOKUP(A458,'Celkové pořadí'!$B$6:$E$505,4,0),IF(ISTEXT(VLOOKUP(A458,'Celkové pořadí'!$B$6:$E$505,4,0)),VLOOKUP(A458,'Celkové pořadí'!$B$6:$E$505,4,0),""))</f>
      </c>
      <c r="I458">
        <f t="shared" si="14"/>
      </c>
      <c r="K458">
        <v>452</v>
      </c>
    </row>
    <row r="459" spans="1:11" ht="12.75">
      <c r="A459" s="17">
        <f t="shared" si="15"/>
      </c>
      <c r="B459" s="24"/>
      <c r="C459" s="18"/>
      <c r="D459" s="19">
        <f>IF(ISNUMBER(VLOOKUP(A459,'Celkové pořadí'!$B$6:$E$505,4,0)),VLOOKUP(A459,'Celkové pořadí'!$B$6:$E$505,4,0),IF(ISTEXT(VLOOKUP(A459,'Celkové pořadí'!$B$6:$E$505,4,0)),VLOOKUP(A459,'Celkové pořadí'!$B$6:$E$505,4,0),""))</f>
      </c>
      <c r="I459">
        <f t="shared" si="14"/>
      </c>
      <c r="K459">
        <v>453</v>
      </c>
    </row>
    <row r="460" spans="1:11" ht="12.75">
      <c r="A460" s="17">
        <f t="shared" si="15"/>
      </c>
      <c r="B460" s="24"/>
      <c r="C460" s="18"/>
      <c r="D460" s="19">
        <f>IF(ISNUMBER(VLOOKUP(A460,'Celkové pořadí'!$B$6:$E$505,4,0)),VLOOKUP(A460,'Celkové pořadí'!$B$6:$E$505,4,0),IF(ISTEXT(VLOOKUP(A460,'Celkové pořadí'!$B$6:$E$505,4,0)),VLOOKUP(A460,'Celkové pořadí'!$B$6:$E$505,4,0),""))</f>
      </c>
      <c r="I460">
        <f t="shared" si="14"/>
      </c>
      <c r="K460">
        <v>454</v>
      </c>
    </row>
    <row r="461" spans="1:11" ht="12.75">
      <c r="A461" s="17">
        <f t="shared" si="15"/>
      </c>
      <c r="B461" s="24"/>
      <c r="C461" s="18"/>
      <c r="D461" s="19">
        <f>IF(ISNUMBER(VLOOKUP(A461,'Celkové pořadí'!$B$6:$E$505,4,0)),VLOOKUP(A461,'Celkové pořadí'!$B$6:$E$505,4,0),IF(ISTEXT(VLOOKUP(A461,'Celkové pořadí'!$B$6:$E$505,4,0)),VLOOKUP(A461,'Celkové pořadí'!$B$6:$E$505,4,0),""))</f>
      </c>
      <c r="I461">
        <f t="shared" si="14"/>
      </c>
      <c r="K461">
        <v>455</v>
      </c>
    </row>
    <row r="462" spans="1:11" ht="12.75">
      <c r="A462" s="17">
        <f t="shared" si="15"/>
      </c>
      <c r="B462" s="24"/>
      <c r="C462" s="18"/>
      <c r="D462" s="19">
        <f>IF(ISNUMBER(VLOOKUP(A462,'Celkové pořadí'!$B$6:$E$505,4,0)),VLOOKUP(A462,'Celkové pořadí'!$B$6:$E$505,4,0),IF(ISTEXT(VLOOKUP(A462,'Celkové pořadí'!$B$6:$E$505,4,0)),VLOOKUP(A462,'Celkové pořadí'!$B$6:$E$505,4,0),""))</f>
      </c>
      <c r="I462">
        <f t="shared" si="14"/>
      </c>
      <c r="K462">
        <v>456</v>
      </c>
    </row>
    <row r="463" spans="1:11" ht="12.75">
      <c r="A463" s="17">
        <f t="shared" si="15"/>
      </c>
      <c r="B463" s="24"/>
      <c r="C463" s="18"/>
      <c r="D463" s="19">
        <f>IF(ISNUMBER(VLOOKUP(A463,'Celkové pořadí'!$B$6:$E$505,4,0)),VLOOKUP(A463,'Celkové pořadí'!$B$6:$E$505,4,0),IF(ISTEXT(VLOOKUP(A463,'Celkové pořadí'!$B$6:$E$505,4,0)),VLOOKUP(A463,'Celkové pořadí'!$B$6:$E$505,4,0),""))</f>
      </c>
      <c r="I463">
        <f t="shared" si="14"/>
      </c>
      <c r="K463">
        <v>457</v>
      </c>
    </row>
    <row r="464" spans="1:11" ht="12.75">
      <c r="A464" s="17">
        <f t="shared" si="15"/>
      </c>
      <c r="B464" s="24"/>
      <c r="C464" s="18"/>
      <c r="D464" s="19">
        <f>IF(ISNUMBER(VLOOKUP(A464,'Celkové pořadí'!$B$6:$E$505,4,0)),VLOOKUP(A464,'Celkové pořadí'!$B$6:$E$505,4,0),IF(ISTEXT(VLOOKUP(A464,'Celkové pořadí'!$B$6:$E$505,4,0)),VLOOKUP(A464,'Celkové pořadí'!$B$6:$E$505,4,0),""))</f>
      </c>
      <c r="I464">
        <f t="shared" si="14"/>
      </c>
      <c r="K464">
        <v>458</v>
      </c>
    </row>
    <row r="465" spans="1:11" ht="12.75">
      <c r="A465" s="17">
        <f t="shared" si="15"/>
      </c>
      <c r="B465" s="24"/>
      <c r="C465" s="18"/>
      <c r="D465" s="19">
        <f>IF(ISNUMBER(VLOOKUP(A465,'Celkové pořadí'!$B$6:$E$505,4,0)),VLOOKUP(A465,'Celkové pořadí'!$B$6:$E$505,4,0),IF(ISTEXT(VLOOKUP(A465,'Celkové pořadí'!$B$6:$E$505,4,0)),VLOOKUP(A465,'Celkové pořadí'!$B$6:$E$505,4,0),""))</f>
      </c>
      <c r="I465">
        <f t="shared" si="14"/>
      </c>
      <c r="K465">
        <v>459</v>
      </c>
    </row>
    <row r="466" spans="1:11" ht="12.75">
      <c r="A466" s="17">
        <f t="shared" si="15"/>
      </c>
      <c r="B466" s="24"/>
      <c r="C466" s="18"/>
      <c r="D466" s="19">
        <f>IF(ISNUMBER(VLOOKUP(A466,'Celkové pořadí'!$B$6:$E$505,4,0)),VLOOKUP(A466,'Celkové pořadí'!$B$6:$E$505,4,0),IF(ISTEXT(VLOOKUP(A466,'Celkové pořadí'!$B$6:$E$505,4,0)),VLOOKUP(A466,'Celkové pořadí'!$B$6:$E$505,4,0),""))</f>
      </c>
      <c r="I466">
        <f t="shared" si="14"/>
      </c>
      <c r="K466">
        <v>460</v>
      </c>
    </row>
    <row r="467" spans="1:11" ht="12.75">
      <c r="A467" s="17">
        <f t="shared" si="15"/>
      </c>
      <c r="B467" s="24"/>
      <c r="C467" s="18"/>
      <c r="D467" s="19">
        <f>IF(ISNUMBER(VLOOKUP(A467,'Celkové pořadí'!$B$6:$E$505,4,0)),VLOOKUP(A467,'Celkové pořadí'!$B$6:$E$505,4,0),IF(ISTEXT(VLOOKUP(A467,'Celkové pořadí'!$B$6:$E$505,4,0)),VLOOKUP(A467,'Celkové pořadí'!$B$6:$E$505,4,0),""))</f>
      </c>
      <c r="I467">
        <f t="shared" si="14"/>
      </c>
      <c r="K467">
        <v>461</v>
      </c>
    </row>
    <row r="468" spans="1:11" ht="12.75">
      <c r="A468" s="17">
        <f t="shared" si="15"/>
      </c>
      <c r="B468" s="24"/>
      <c r="C468" s="18"/>
      <c r="D468" s="19">
        <f>IF(ISNUMBER(VLOOKUP(A468,'Celkové pořadí'!$B$6:$E$505,4,0)),VLOOKUP(A468,'Celkové pořadí'!$B$6:$E$505,4,0),IF(ISTEXT(VLOOKUP(A468,'Celkové pořadí'!$B$6:$E$505,4,0)),VLOOKUP(A468,'Celkové pořadí'!$B$6:$E$505,4,0),""))</f>
      </c>
      <c r="I468">
        <f t="shared" si="14"/>
      </c>
      <c r="K468">
        <v>462</v>
      </c>
    </row>
    <row r="469" spans="1:11" ht="12.75">
      <c r="A469" s="17">
        <f t="shared" si="15"/>
      </c>
      <c r="B469" s="24"/>
      <c r="C469" s="18"/>
      <c r="D469" s="19">
        <f>IF(ISNUMBER(VLOOKUP(A469,'Celkové pořadí'!$B$6:$E$505,4,0)),VLOOKUP(A469,'Celkové pořadí'!$B$6:$E$505,4,0),IF(ISTEXT(VLOOKUP(A469,'Celkové pořadí'!$B$6:$E$505,4,0)),VLOOKUP(A469,'Celkové pořadí'!$B$6:$E$505,4,0),""))</f>
      </c>
      <c r="I469">
        <f t="shared" si="14"/>
      </c>
      <c r="K469">
        <v>463</v>
      </c>
    </row>
    <row r="470" spans="1:11" ht="12.75">
      <c r="A470" s="17">
        <f t="shared" si="15"/>
      </c>
      <c r="B470" s="24"/>
      <c r="C470" s="18"/>
      <c r="D470" s="19">
        <f>IF(ISNUMBER(VLOOKUP(A470,'Celkové pořadí'!$B$6:$E$505,4,0)),VLOOKUP(A470,'Celkové pořadí'!$B$6:$E$505,4,0),IF(ISTEXT(VLOOKUP(A470,'Celkové pořadí'!$B$6:$E$505,4,0)),VLOOKUP(A470,'Celkové pořadí'!$B$6:$E$505,4,0),""))</f>
      </c>
      <c r="I470">
        <f t="shared" si="14"/>
      </c>
      <c r="K470">
        <v>464</v>
      </c>
    </row>
    <row r="471" spans="1:11" ht="12.75">
      <c r="A471" s="17">
        <f t="shared" si="15"/>
      </c>
      <c r="B471" s="24"/>
      <c r="C471" s="18"/>
      <c r="D471" s="19">
        <f>IF(ISNUMBER(VLOOKUP(A471,'Celkové pořadí'!$B$6:$E$505,4,0)),VLOOKUP(A471,'Celkové pořadí'!$B$6:$E$505,4,0),IF(ISTEXT(VLOOKUP(A471,'Celkové pořadí'!$B$6:$E$505,4,0)),VLOOKUP(A471,'Celkové pořadí'!$B$6:$E$505,4,0),""))</f>
      </c>
      <c r="I471">
        <f t="shared" si="14"/>
      </c>
      <c r="K471">
        <v>465</v>
      </c>
    </row>
    <row r="472" spans="1:11" ht="12.75">
      <c r="A472" s="17">
        <f t="shared" si="15"/>
      </c>
      <c r="B472" s="24"/>
      <c r="C472" s="18"/>
      <c r="D472" s="19">
        <f>IF(ISNUMBER(VLOOKUP(A472,'Celkové pořadí'!$B$6:$E$505,4,0)),VLOOKUP(A472,'Celkové pořadí'!$B$6:$E$505,4,0),IF(ISTEXT(VLOOKUP(A472,'Celkové pořadí'!$B$6:$E$505,4,0)),VLOOKUP(A472,'Celkové pořadí'!$B$6:$E$505,4,0),""))</f>
      </c>
      <c r="I472">
        <f t="shared" si="14"/>
      </c>
      <c r="K472">
        <v>466</v>
      </c>
    </row>
    <row r="473" spans="1:11" ht="12.75">
      <c r="A473" s="17">
        <f t="shared" si="15"/>
      </c>
      <c r="B473" s="24"/>
      <c r="C473" s="18"/>
      <c r="D473" s="19">
        <f>IF(ISNUMBER(VLOOKUP(A473,'Celkové pořadí'!$B$6:$E$505,4,0)),VLOOKUP(A473,'Celkové pořadí'!$B$6:$E$505,4,0),IF(ISTEXT(VLOOKUP(A473,'Celkové pořadí'!$B$6:$E$505,4,0)),VLOOKUP(A473,'Celkové pořadí'!$B$6:$E$505,4,0),""))</f>
      </c>
      <c r="I473">
        <f t="shared" si="14"/>
      </c>
      <c r="K473">
        <v>467</v>
      </c>
    </row>
    <row r="474" spans="1:11" ht="12.75">
      <c r="A474" s="17">
        <f t="shared" si="15"/>
      </c>
      <c r="B474" s="24"/>
      <c r="C474" s="18"/>
      <c r="D474" s="19">
        <f>IF(ISNUMBER(VLOOKUP(A474,'Celkové pořadí'!$B$6:$E$505,4,0)),VLOOKUP(A474,'Celkové pořadí'!$B$6:$E$505,4,0),IF(ISTEXT(VLOOKUP(A474,'Celkové pořadí'!$B$6:$E$505,4,0)),VLOOKUP(A474,'Celkové pořadí'!$B$6:$E$505,4,0),""))</f>
      </c>
      <c r="I474">
        <f t="shared" si="14"/>
      </c>
      <c r="K474">
        <v>468</v>
      </c>
    </row>
    <row r="475" spans="1:11" ht="12.75">
      <c r="A475" s="17">
        <f t="shared" si="15"/>
      </c>
      <c r="B475" s="24"/>
      <c r="C475" s="18"/>
      <c r="D475" s="19">
        <f>IF(ISNUMBER(VLOOKUP(A475,'Celkové pořadí'!$B$6:$E$505,4,0)),VLOOKUP(A475,'Celkové pořadí'!$B$6:$E$505,4,0),IF(ISTEXT(VLOOKUP(A475,'Celkové pořadí'!$B$6:$E$505,4,0)),VLOOKUP(A475,'Celkové pořadí'!$B$6:$E$505,4,0),""))</f>
      </c>
      <c r="I475">
        <f t="shared" si="14"/>
      </c>
      <c r="K475">
        <v>469</v>
      </c>
    </row>
    <row r="476" spans="1:11" ht="12.75">
      <c r="A476" s="17">
        <f t="shared" si="15"/>
      </c>
      <c r="B476" s="24"/>
      <c r="C476" s="18"/>
      <c r="D476" s="19">
        <f>IF(ISNUMBER(VLOOKUP(A476,'Celkové pořadí'!$B$6:$E$505,4,0)),VLOOKUP(A476,'Celkové pořadí'!$B$6:$E$505,4,0),IF(ISTEXT(VLOOKUP(A476,'Celkové pořadí'!$B$6:$E$505,4,0)),VLOOKUP(A476,'Celkové pořadí'!$B$6:$E$505,4,0),""))</f>
      </c>
      <c r="I476">
        <f t="shared" si="14"/>
      </c>
      <c r="K476">
        <v>470</v>
      </c>
    </row>
    <row r="477" spans="1:11" ht="12.75">
      <c r="A477" s="17">
        <f t="shared" si="15"/>
      </c>
      <c r="B477" s="24"/>
      <c r="C477" s="18"/>
      <c r="D477" s="19">
        <f>IF(ISNUMBER(VLOOKUP(A477,'Celkové pořadí'!$B$6:$E$505,4,0)),VLOOKUP(A477,'Celkové pořadí'!$B$6:$E$505,4,0),IF(ISTEXT(VLOOKUP(A477,'Celkové pořadí'!$B$6:$E$505,4,0)),VLOOKUP(A477,'Celkové pořadí'!$B$6:$E$505,4,0),""))</f>
      </c>
      <c r="I477">
        <f t="shared" si="14"/>
      </c>
      <c r="K477">
        <v>471</v>
      </c>
    </row>
    <row r="478" spans="1:11" ht="12.75">
      <c r="A478" s="17">
        <f t="shared" si="15"/>
      </c>
      <c r="B478" s="24"/>
      <c r="C478" s="18"/>
      <c r="D478" s="19">
        <f>IF(ISNUMBER(VLOOKUP(A478,'Celkové pořadí'!$B$6:$E$505,4,0)),VLOOKUP(A478,'Celkové pořadí'!$B$6:$E$505,4,0),IF(ISTEXT(VLOOKUP(A478,'Celkové pořadí'!$B$6:$E$505,4,0)),VLOOKUP(A478,'Celkové pořadí'!$B$6:$E$505,4,0),""))</f>
      </c>
      <c r="I478">
        <f t="shared" si="14"/>
      </c>
      <c r="K478">
        <v>472</v>
      </c>
    </row>
    <row r="479" spans="1:11" ht="12.75">
      <c r="A479" s="17">
        <f t="shared" si="15"/>
      </c>
      <c r="B479" s="24"/>
      <c r="C479" s="18"/>
      <c r="D479" s="19">
        <f>IF(ISNUMBER(VLOOKUP(A479,'Celkové pořadí'!$B$6:$E$505,4,0)),VLOOKUP(A479,'Celkové pořadí'!$B$6:$E$505,4,0),IF(ISTEXT(VLOOKUP(A479,'Celkové pořadí'!$B$6:$E$505,4,0)),VLOOKUP(A479,'Celkové pořadí'!$B$6:$E$505,4,0),""))</f>
      </c>
      <c r="I479">
        <f t="shared" si="14"/>
      </c>
      <c r="K479">
        <v>473</v>
      </c>
    </row>
    <row r="480" spans="1:11" ht="12.75">
      <c r="A480" s="17">
        <f t="shared" si="15"/>
      </c>
      <c r="B480" s="24"/>
      <c r="C480" s="18"/>
      <c r="D480" s="19">
        <f>IF(ISNUMBER(VLOOKUP(A480,'Celkové pořadí'!$B$6:$E$505,4,0)),VLOOKUP(A480,'Celkové pořadí'!$B$6:$E$505,4,0),IF(ISTEXT(VLOOKUP(A480,'Celkové pořadí'!$B$6:$E$505,4,0)),VLOOKUP(A480,'Celkové pořadí'!$B$6:$E$505,4,0),""))</f>
      </c>
      <c r="I480">
        <f t="shared" si="14"/>
      </c>
      <c r="K480">
        <v>474</v>
      </c>
    </row>
    <row r="481" spans="1:11" ht="12.75">
      <c r="A481" s="17">
        <f t="shared" si="15"/>
      </c>
      <c r="B481" s="24"/>
      <c r="C481" s="18"/>
      <c r="D481" s="19">
        <f>IF(ISNUMBER(VLOOKUP(A481,'Celkové pořadí'!$B$6:$E$505,4,0)),VLOOKUP(A481,'Celkové pořadí'!$B$6:$E$505,4,0),IF(ISTEXT(VLOOKUP(A481,'Celkové pořadí'!$B$6:$E$505,4,0)),VLOOKUP(A481,'Celkové pořadí'!$B$6:$E$505,4,0),""))</f>
      </c>
      <c r="I481">
        <f t="shared" si="14"/>
      </c>
      <c r="K481">
        <v>475</v>
      </c>
    </row>
    <row r="482" spans="1:11" ht="12.75">
      <c r="A482" s="17">
        <f t="shared" si="15"/>
      </c>
      <c r="B482" s="24"/>
      <c r="C482" s="18"/>
      <c r="D482" s="19">
        <f>IF(ISNUMBER(VLOOKUP(A482,'Celkové pořadí'!$B$6:$E$505,4,0)),VLOOKUP(A482,'Celkové pořadí'!$B$6:$E$505,4,0),IF(ISTEXT(VLOOKUP(A482,'Celkové pořadí'!$B$6:$E$505,4,0)),VLOOKUP(A482,'Celkové pořadí'!$B$6:$E$505,4,0),""))</f>
      </c>
      <c r="I482">
        <f t="shared" si="14"/>
      </c>
      <c r="K482">
        <v>476</v>
      </c>
    </row>
    <row r="483" spans="1:11" ht="12.75">
      <c r="A483" s="17">
        <f t="shared" si="15"/>
      </c>
      <c r="B483" s="24"/>
      <c r="C483" s="18"/>
      <c r="D483" s="19">
        <f>IF(ISNUMBER(VLOOKUP(A483,'Celkové pořadí'!$B$6:$E$505,4,0)),VLOOKUP(A483,'Celkové pořadí'!$B$6:$E$505,4,0),IF(ISTEXT(VLOOKUP(A483,'Celkové pořadí'!$B$6:$E$505,4,0)),VLOOKUP(A483,'Celkové pořadí'!$B$6:$E$505,4,0),""))</f>
      </c>
      <c r="I483">
        <f t="shared" si="14"/>
      </c>
      <c r="K483">
        <v>477</v>
      </c>
    </row>
    <row r="484" spans="1:11" ht="12.75">
      <c r="A484" s="17">
        <f t="shared" si="15"/>
      </c>
      <c r="B484" s="24"/>
      <c r="C484" s="18"/>
      <c r="D484" s="19">
        <f>IF(ISNUMBER(VLOOKUP(A484,'Celkové pořadí'!$B$6:$E$505,4,0)),VLOOKUP(A484,'Celkové pořadí'!$B$6:$E$505,4,0),IF(ISTEXT(VLOOKUP(A484,'Celkové pořadí'!$B$6:$E$505,4,0)),VLOOKUP(A484,'Celkové pořadí'!$B$6:$E$505,4,0),""))</f>
      </c>
      <c r="I484">
        <f t="shared" si="14"/>
      </c>
      <c r="K484">
        <v>478</v>
      </c>
    </row>
    <row r="485" spans="1:11" ht="12.75">
      <c r="A485" s="17">
        <f t="shared" si="15"/>
      </c>
      <c r="B485" s="24"/>
      <c r="C485" s="18"/>
      <c r="D485" s="19">
        <f>IF(ISNUMBER(VLOOKUP(A485,'Celkové pořadí'!$B$6:$E$505,4,0)),VLOOKUP(A485,'Celkové pořadí'!$B$6:$E$505,4,0),IF(ISTEXT(VLOOKUP(A485,'Celkové pořadí'!$B$6:$E$505,4,0)),VLOOKUP(A485,'Celkové pořadí'!$B$6:$E$505,4,0),""))</f>
      </c>
      <c r="I485">
        <f t="shared" si="14"/>
      </c>
      <c r="K485">
        <v>479</v>
      </c>
    </row>
    <row r="486" spans="1:11" ht="12.75">
      <c r="A486" s="17">
        <f t="shared" si="15"/>
      </c>
      <c r="B486" s="24"/>
      <c r="C486" s="18"/>
      <c r="D486" s="19">
        <f>IF(ISNUMBER(VLOOKUP(A486,'Celkové pořadí'!$B$6:$E$505,4,0)),VLOOKUP(A486,'Celkové pořadí'!$B$6:$E$505,4,0),IF(ISTEXT(VLOOKUP(A486,'Celkové pořadí'!$B$6:$E$505,4,0)),VLOOKUP(A486,'Celkové pořadí'!$B$6:$E$505,4,0),""))</f>
      </c>
      <c r="I486">
        <f t="shared" si="14"/>
      </c>
      <c r="K486">
        <v>480</v>
      </c>
    </row>
    <row r="487" spans="1:11" ht="12.75">
      <c r="A487" s="17">
        <f t="shared" si="15"/>
      </c>
      <c r="B487" s="24"/>
      <c r="C487" s="18"/>
      <c r="D487" s="19">
        <f>IF(ISNUMBER(VLOOKUP(A487,'Celkové pořadí'!$B$6:$E$505,4,0)),VLOOKUP(A487,'Celkové pořadí'!$B$6:$E$505,4,0),IF(ISTEXT(VLOOKUP(A487,'Celkové pořadí'!$B$6:$E$505,4,0)),VLOOKUP(A487,'Celkové pořadí'!$B$6:$E$505,4,0),""))</f>
      </c>
      <c r="I487">
        <f t="shared" si="14"/>
      </c>
      <c r="K487">
        <v>481</v>
      </c>
    </row>
    <row r="488" spans="1:11" ht="12.75">
      <c r="A488" s="17">
        <f t="shared" si="15"/>
      </c>
      <c r="B488" s="24"/>
      <c r="C488" s="18"/>
      <c r="D488" s="19">
        <f>IF(ISNUMBER(VLOOKUP(A488,'Celkové pořadí'!$B$6:$E$505,4,0)),VLOOKUP(A488,'Celkové pořadí'!$B$6:$E$505,4,0),IF(ISTEXT(VLOOKUP(A488,'Celkové pořadí'!$B$6:$E$505,4,0)),VLOOKUP(A488,'Celkové pořadí'!$B$6:$E$505,4,0),""))</f>
      </c>
      <c r="I488">
        <f t="shared" si="14"/>
      </c>
      <c r="K488">
        <v>482</v>
      </c>
    </row>
    <row r="489" spans="1:11" ht="12.75">
      <c r="A489" s="17">
        <f t="shared" si="15"/>
      </c>
      <c r="B489" s="24"/>
      <c r="C489" s="18"/>
      <c r="D489" s="19">
        <f>IF(ISNUMBER(VLOOKUP(A489,'Celkové pořadí'!$B$6:$E$505,4,0)),VLOOKUP(A489,'Celkové pořadí'!$B$6:$E$505,4,0),IF(ISTEXT(VLOOKUP(A489,'Celkové pořadí'!$B$6:$E$505,4,0)),VLOOKUP(A489,'Celkové pořadí'!$B$6:$E$505,4,0),""))</f>
      </c>
      <c r="I489">
        <f t="shared" si="14"/>
      </c>
      <c r="K489">
        <v>483</v>
      </c>
    </row>
    <row r="490" spans="1:11" ht="12.75">
      <c r="A490" s="17">
        <f t="shared" si="15"/>
      </c>
      <c r="B490" s="24"/>
      <c r="C490" s="18"/>
      <c r="D490" s="19">
        <f>IF(ISNUMBER(VLOOKUP(A490,'Celkové pořadí'!$B$6:$E$505,4,0)),VLOOKUP(A490,'Celkové pořadí'!$B$6:$E$505,4,0),IF(ISTEXT(VLOOKUP(A490,'Celkové pořadí'!$B$6:$E$505,4,0)),VLOOKUP(A490,'Celkové pořadí'!$B$6:$E$505,4,0),""))</f>
      </c>
      <c r="I490">
        <f t="shared" si="14"/>
      </c>
      <c r="K490">
        <v>484</v>
      </c>
    </row>
    <row r="491" spans="1:11" ht="12.75">
      <c r="A491" s="17">
        <f t="shared" si="15"/>
      </c>
      <c r="B491" s="24"/>
      <c r="C491" s="18"/>
      <c r="D491" s="19">
        <f>IF(ISNUMBER(VLOOKUP(A491,'Celkové pořadí'!$B$6:$E$505,4,0)),VLOOKUP(A491,'Celkové pořadí'!$B$6:$E$505,4,0),IF(ISTEXT(VLOOKUP(A491,'Celkové pořadí'!$B$6:$E$505,4,0)),VLOOKUP(A491,'Celkové pořadí'!$B$6:$E$505,4,0),""))</f>
      </c>
      <c r="I491">
        <f t="shared" si="14"/>
      </c>
      <c r="K491">
        <v>485</v>
      </c>
    </row>
    <row r="492" spans="1:11" ht="12.75">
      <c r="A492" s="17">
        <f t="shared" si="15"/>
      </c>
      <c r="B492" s="24"/>
      <c r="C492" s="18"/>
      <c r="D492" s="19">
        <f>IF(ISNUMBER(VLOOKUP(A492,'Celkové pořadí'!$B$6:$E$505,4,0)),VLOOKUP(A492,'Celkové pořadí'!$B$6:$E$505,4,0),IF(ISTEXT(VLOOKUP(A492,'Celkové pořadí'!$B$6:$E$505,4,0)),VLOOKUP(A492,'Celkové pořadí'!$B$6:$E$505,4,0),""))</f>
      </c>
      <c r="I492">
        <f t="shared" si="14"/>
      </c>
      <c r="K492">
        <v>486</v>
      </c>
    </row>
    <row r="493" spans="1:11" ht="12.75">
      <c r="A493" s="17">
        <f t="shared" si="15"/>
      </c>
      <c r="B493" s="24"/>
      <c r="C493" s="18"/>
      <c r="D493" s="19">
        <f>IF(ISNUMBER(VLOOKUP(A493,'Celkové pořadí'!$B$6:$E$505,4,0)),VLOOKUP(A493,'Celkové pořadí'!$B$6:$E$505,4,0),IF(ISTEXT(VLOOKUP(A493,'Celkové pořadí'!$B$6:$E$505,4,0)),VLOOKUP(A493,'Celkové pořadí'!$B$6:$E$505,4,0),""))</f>
      </c>
      <c r="I493">
        <f t="shared" si="14"/>
      </c>
      <c r="K493">
        <v>487</v>
      </c>
    </row>
    <row r="494" spans="1:11" ht="12.75">
      <c r="A494" s="17">
        <f t="shared" si="15"/>
      </c>
      <c r="B494" s="24"/>
      <c r="C494" s="18"/>
      <c r="D494" s="19">
        <f>IF(ISNUMBER(VLOOKUP(A494,'Celkové pořadí'!$B$6:$E$505,4,0)),VLOOKUP(A494,'Celkové pořadí'!$B$6:$E$505,4,0),IF(ISTEXT(VLOOKUP(A494,'Celkové pořadí'!$B$6:$E$505,4,0)),VLOOKUP(A494,'Celkové pořadí'!$B$6:$E$505,4,0),""))</f>
      </c>
      <c r="I494">
        <f t="shared" si="14"/>
      </c>
      <c r="K494">
        <v>488</v>
      </c>
    </row>
    <row r="495" spans="1:11" ht="12.75">
      <c r="A495" s="17">
        <f t="shared" si="15"/>
      </c>
      <c r="B495" s="24"/>
      <c r="C495" s="18"/>
      <c r="D495" s="19">
        <f>IF(ISNUMBER(VLOOKUP(A495,'Celkové pořadí'!$B$6:$E$505,4,0)),VLOOKUP(A495,'Celkové pořadí'!$B$6:$E$505,4,0),IF(ISTEXT(VLOOKUP(A495,'Celkové pořadí'!$B$6:$E$505,4,0)),VLOOKUP(A495,'Celkové pořadí'!$B$6:$E$505,4,0),""))</f>
      </c>
      <c r="I495">
        <f t="shared" si="14"/>
      </c>
      <c r="K495">
        <v>489</v>
      </c>
    </row>
    <row r="496" spans="1:11" ht="12.75">
      <c r="A496" s="17">
        <f t="shared" si="15"/>
      </c>
      <c r="B496" s="24"/>
      <c r="C496" s="18"/>
      <c r="D496" s="19">
        <f>IF(ISNUMBER(VLOOKUP(A496,'Celkové pořadí'!$B$6:$E$505,4,0)),VLOOKUP(A496,'Celkové pořadí'!$B$6:$E$505,4,0),IF(ISTEXT(VLOOKUP(A496,'Celkové pořadí'!$B$6:$E$505,4,0)),VLOOKUP(A496,'Celkové pořadí'!$B$6:$E$505,4,0),""))</f>
      </c>
      <c r="I496">
        <f t="shared" si="14"/>
      </c>
      <c r="K496">
        <v>490</v>
      </c>
    </row>
    <row r="497" spans="1:11" ht="12.75">
      <c r="A497" s="17">
        <f t="shared" si="15"/>
      </c>
      <c r="B497" s="24"/>
      <c r="C497" s="18"/>
      <c r="D497" s="19">
        <f>IF(ISNUMBER(VLOOKUP(A497,'Celkové pořadí'!$B$6:$E$505,4,0)),VLOOKUP(A497,'Celkové pořadí'!$B$6:$E$505,4,0),IF(ISTEXT(VLOOKUP(A497,'Celkové pořadí'!$B$6:$E$505,4,0)),VLOOKUP(A497,'Celkové pořadí'!$B$6:$E$505,4,0),""))</f>
      </c>
      <c r="I497">
        <f t="shared" si="14"/>
      </c>
      <c r="K497">
        <v>491</v>
      </c>
    </row>
    <row r="498" spans="1:11" ht="12.75">
      <c r="A498" s="17">
        <f t="shared" si="15"/>
      </c>
      <c r="B498" s="24"/>
      <c r="C498" s="18"/>
      <c r="D498" s="19">
        <f>IF(ISNUMBER(VLOOKUP(A498,'Celkové pořadí'!$B$6:$E$505,4,0)),VLOOKUP(A498,'Celkové pořadí'!$B$6:$E$505,4,0),IF(ISTEXT(VLOOKUP(A498,'Celkové pořadí'!$B$6:$E$505,4,0)),VLOOKUP(A498,'Celkové pořadí'!$B$6:$E$505,4,0),""))</f>
      </c>
      <c r="I498">
        <f t="shared" si="14"/>
      </c>
      <c r="K498">
        <v>492</v>
      </c>
    </row>
    <row r="499" spans="1:11" ht="12.75">
      <c r="A499" s="17">
        <f t="shared" si="15"/>
      </c>
      <c r="B499" s="24"/>
      <c r="C499" s="18"/>
      <c r="D499" s="19">
        <f>IF(ISNUMBER(VLOOKUP(A499,'Celkové pořadí'!$B$6:$E$505,4,0)),VLOOKUP(A499,'Celkové pořadí'!$B$6:$E$505,4,0),IF(ISTEXT(VLOOKUP(A499,'Celkové pořadí'!$B$6:$E$505,4,0)),VLOOKUP(A499,'Celkové pořadí'!$B$6:$E$505,4,0),""))</f>
      </c>
      <c r="I499">
        <f t="shared" si="14"/>
      </c>
      <c r="K499">
        <v>493</v>
      </c>
    </row>
    <row r="500" spans="1:11" ht="12.75">
      <c r="A500" s="17">
        <f t="shared" si="15"/>
      </c>
      <c r="B500" s="24"/>
      <c r="C500" s="18"/>
      <c r="D500" s="19">
        <f>IF(ISNUMBER(VLOOKUP(A500,'Celkové pořadí'!$B$6:$E$505,4,0)),VLOOKUP(A500,'Celkové pořadí'!$B$6:$E$505,4,0),IF(ISTEXT(VLOOKUP(A500,'Celkové pořadí'!$B$6:$E$505,4,0)),VLOOKUP(A500,'Celkové pořadí'!$B$6:$E$505,4,0),""))</f>
      </c>
      <c r="I500">
        <f t="shared" si="14"/>
      </c>
      <c r="K500">
        <v>494</v>
      </c>
    </row>
    <row r="501" spans="1:11" ht="12.75">
      <c r="A501" s="17">
        <f t="shared" si="15"/>
      </c>
      <c r="B501" s="24"/>
      <c r="C501" s="18"/>
      <c r="D501" s="19">
        <f>IF(ISNUMBER(VLOOKUP(A501,'Celkové pořadí'!$B$6:$E$505,4,0)),VLOOKUP(A501,'Celkové pořadí'!$B$6:$E$505,4,0),IF(ISTEXT(VLOOKUP(A501,'Celkové pořadí'!$B$6:$E$505,4,0)),VLOOKUP(A501,'Celkové pořadí'!$B$6:$E$505,4,0),""))</f>
      </c>
      <c r="I501">
        <f t="shared" si="14"/>
      </c>
      <c r="K501">
        <v>495</v>
      </c>
    </row>
    <row r="502" spans="1:11" ht="12.75">
      <c r="A502" s="17">
        <f t="shared" si="15"/>
      </c>
      <c r="B502" s="24"/>
      <c r="C502" s="18"/>
      <c r="D502" s="19">
        <f>IF(ISNUMBER(VLOOKUP(A502,'Celkové pořadí'!$B$6:$E$505,4,0)),VLOOKUP(A502,'Celkové pořadí'!$B$6:$E$505,4,0),IF(ISTEXT(VLOOKUP(A502,'Celkové pořadí'!$B$6:$E$505,4,0)),VLOOKUP(A502,'Celkové pořadí'!$B$6:$E$505,4,0),""))</f>
      </c>
      <c r="I502">
        <f t="shared" si="14"/>
      </c>
      <c r="K502">
        <v>496</v>
      </c>
    </row>
    <row r="503" spans="1:11" ht="12.75">
      <c r="A503" s="17">
        <f t="shared" si="15"/>
      </c>
      <c r="B503" s="24"/>
      <c r="C503" s="18"/>
      <c r="D503" s="19">
        <f>IF(ISNUMBER(VLOOKUP(A503,'Celkové pořadí'!$B$6:$E$505,4,0)),VLOOKUP(A503,'Celkové pořadí'!$B$6:$E$505,4,0),IF(ISTEXT(VLOOKUP(A503,'Celkové pořadí'!$B$6:$E$505,4,0)),VLOOKUP(A503,'Celkové pořadí'!$B$6:$E$505,4,0),""))</f>
      </c>
      <c r="I503">
        <f t="shared" si="14"/>
      </c>
      <c r="K503">
        <v>497</v>
      </c>
    </row>
    <row r="504" spans="1:11" ht="12.75">
      <c r="A504" s="17">
        <f t="shared" si="15"/>
      </c>
      <c r="B504" s="24"/>
      <c r="C504" s="18"/>
      <c r="D504" s="19">
        <f>IF(ISNUMBER(VLOOKUP(A504,'Celkové pořadí'!$B$6:$E$505,4,0)),VLOOKUP(A504,'Celkové pořadí'!$B$6:$E$505,4,0),IF(ISTEXT(VLOOKUP(A504,'Celkové pořadí'!$B$6:$E$505,4,0)),VLOOKUP(A504,'Celkové pořadí'!$B$6:$E$505,4,0),""))</f>
      </c>
      <c r="I504">
        <f t="shared" si="14"/>
      </c>
      <c r="K504">
        <v>498</v>
      </c>
    </row>
    <row r="505" spans="1:11" ht="12.75">
      <c r="A505" s="17">
        <f t="shared" si="15"/>
      </c>
      <c r="B505" s="24"/>
      <c r="C505" s="18"/>
      <c r="D505" s="19">
        <f>IF(ISNUMBER(VLOOKUP(A505,'Celkové pořadí'!$B$6:$E$505,4,0)),VLOOKUP(A505,'Celkové pořadí'!$B$6:$E$505,4,0),IF(ISTEXT(VLOOKUP(A505,'Celkové pořadí'!$B$6:$E$505,4,0)),VLOOKUP(A505,'Celkové pořadí'!$B$6:$E$505,4,0),""))</f>
      </c>
      <c r="I505">
        <f t="shared" si="14"/>
      </c>
      <c r="K505">
        <v>499</v>
      </c>
    </row>
    <row r="506" spans="1:11" ht="12.75">
      <c r="A506" s="17">
        <f t="shared" si="15"/>
      </c>
      <c r="B506" s="24"/>
      <c r="C506" s="18"/>
      <c r="D506" s="19">
        <f>IF(ISNUMBER(VLOOKUP(A506,'Celkové pořadí'!$B$6:$E$505,4,0)),VLOOKUP(A506,'Celkové pořadí'!$B$6:$E$505,4,0),IF(ISTEXT(VLOOKUP(A506,'Celkové pořadí'!$B$6:$E$505,4,0)),VLOOKUP(A506,'Celkové pořadí'!$B$6:$E$505,4,0),""))</f>
      </c>
      <c r="I506">
        <f t="shared" si="14"/>
      </c>
      <c r="K506">
        <v>500</v>
      </c>
    </row>
  </sheetData>
  <sheetProtection sheet="1" objects="1" scenarios="1" formatCells="0" selectLockedCells="1"/>
  <mergeCells count="3">
    <mergeCell ref="A2:D2"/>
    <mergeCell ref="A3:D3"/>
    <mergeCell ref="A4:D4"/>
  </mergeCells>
  <conditionalFormatting sqref="B505:B506">
    <cfRule type="expression" priority="1" dxfId="26" stopIfTrue="1">
      <formula>I505="M"</formula>
    </cfRule>
    <cfRule type="expression" priority="2" dxfId="27" stopIfTrue="1">
      <formula>I505="Ž"</formula>
    </cfRule>
    <cfRule type="expression" priority="3" dxfId="28" stopIfTrue="1">
      <formula>I505="D"</formula>
    </cfRule>
  </conditionalFormatting>
  <conditionalFormatting sqref="A7:A506">
    <cfRule type="expression" priority="4" dxfId="26" stopIfTrue="1">
      <formula>I7="M"</formula>
    </cfRule>
    <cfRule type="expression" priority="5" dxfId="27" stopIfTrue="1">
      <formula>I7="Ž"</formula>
    </cfRule>
    <cfRule type="expression" priority="6" dxfId="29" stopIfTrue="1">
      <formula>I7="D"</formula>
    </cfRule>
  </conditionalFormatting>
  <conditionalFormatting sqref="B7:B504">
    <cfRule type="expression" priority="7" dxfId="26" stopIfTrue="1">
      <formula>I7="M"</formula>
    </cfRule>
    <cfRule type="expression" priority="8" dxfId="27" stopIfTrue="1">
      <formula>I7="Ž"</formula>
    </cfRule>
    <cfRule type="expression" priority="9" dxfId="29" stopIfTrue="1">
      <formula>I7="D"</formula>
    </cfRule>
  </conditionalFormatting>
  <conditionalFormatting sqref="C7:C506">
    <cfRule type="expression" priority="10" dxfId="26" stopIfTrue="1">
      <formula>I7="M"</formula>
    </cfRule>
    <cfRule type="expression" priority="11" dxfId="27" stopIfTrue="1">
      <formula>I7="Ž"</formula>
    </cfRule>
    <cfRule type="expression" priority="12" dxfId="29" stopIfTrue="1">
      <formula>I7="D"</formula>
    </cfRule>
  </conditionalFormatting>
  <conditionalFormatting sqref="D7:D506">
    <cfRule type="expression" priority="13" dxfId="26" stopIfTrue="1">
      <formula>I7="M"</formula>
    </cfRule>
    <cfRule type="expression" priority="14" dxfId="27" stopIfTrue="1">
      <formula>I7="Ž"</formula>
    </cfRule>
    <cfRule type="expression" priority="15" dxfId="29" stopIfTrue="1">
      <formula>I7="D"</formula>
    </cfRule>
  </conditionalFormatting>
  <dataValidations count="1">
    <dataValidation type="list" allowBlank="1" showInputMessage="1" showErrorMessage="1" promptTitle="zadej kategorii" prompt="M; M 50; M TIR; Ž nebo D" errorTitle="zadej M; M 50; M TIR; Ž nebo D" error="zadej M; M 50; M TIR; Ž nebo D" sqref="C7:C506">
      <formula1>$J$7:$J$11</formula1>
    </dataValidation>
  </dataValidations>
  <printOptions/>
  <pageMargins left="1.01" right="0.62" top="0.42" bottom="0.984251969" header="0.31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N50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8.00390625" style="3" customWidth="1"/>
    <col min="2" max="2" width="8.421875" style="3" customWidth="1"/>
    <col min="3" max="3" width="29.7109375" style="10" customWidth="1"/>
    <col min="4" max="4" width="18.140625" style="3" customWidth="1"/>
    <col min="5" max="5" width="9.7109375" style="15" customWidth="1"/>
    <col min="6" max="6" width="3.57421875" style="0" customWidth="1"/>
    <col min="7" max="7" width="8.00390625" style="0" customWidth="1"/>
    <col min="8" max="8" width="27.57421875" style="0" customWidth="1"/>
    <col min="9" max="9" width="5.28125" style="0" hidden="1" customWidth="1"/>
    <col min="10" max="10" width="4.28125" style="0" hidden="1" customWidth="1"/>
    <col min="11" max="11" width="3.8515625" style="0" hidden="1" customWidth="1"/>
    <col min="12" max="12" width="11.28125" style="0" hidden="1" customWidth="1"/>
    <col min="13" max="13" width="0" style="0" hidden="1" customWidth="1"/>
  </cols>
  <sheetData>
    <row r="2" spans="1:7" ht="15.75" customHeight="1">
      <c r="A2" s="26" t="s">
        <v>16</v>
      </c>
      <c r="B2" s="26"/>
      <c r="C2" s="26"/>
      <c r="D2" s="26"/>
      <c r="E2" s="26"/>
      <c r="F2" s="26"/>
      <c r="G2" s="26"/>
    </row>
    <row r="3" spans="1:7" ht="15" customHeight="1">
      <c r="A3" s="26" t="s">
        <v>17</v>
      </c>
      <c r="B3" s="26"/>
      <c r="C3" s="32"/>
      <c r="D3" s="26"/>
      <c r="E3" s="26"/>
      <c r="F3" s="27"/>
      <c r="G3" s="27"/>
    </row>
    <row r="5" spans="1:7" ht="38.25">
      <c r="A5" s="7" t="s">
        <v>10</v>
      </c>
      <c r="B5" s="7" t="s">
        <v>8</v>
      </c>
      <c r="C5" s="8" t="s">
        <v>5</v>
      </c>
      <c r="D5" s="8" t="s">
        <v>11</v>
      </c>
      <c r="E5" s="8" t="s">
        <v>12</v>
      </c>
      <c r="F5" s="31" t="s">
        <v>13</v>
      </c>
      <c r="G5" s="31"/>
    </row>
    <row r="6" spans="1:14" ht="15">
      <c r="A6" s="11">
        <v>1</v>
      </c>
      <c r="B6" s="20">
        <v>6</v>
      </c>
      <c r="C6" s="12" t="str">
        <f>IF(B6="","",VLOOKUP(B6,'Startovní listina'!$A$7:$C$506,2,0))</f>
        <v>Holas Václav</v>
      </c>
      <c r="D6" s="11" t="str">
        <f>IF(B6="","",VLOOKUP(B6,'Startovní listina'!$A$7:$C$506,3,0))</f>
        <v>M TIR</v>
      </c>
      <c r="E6" s="21">
        <v>0.06805555555555555</v>
      </c>
      <c r="F6" s="11"/>
      <c r="G6" s="11"/>
      <c r="H6" s="2">
        <f>IF(J6&gt;1,"ČÍSLO JE POUŽITO VÍCEKRÁT","")</f>
      </c>
      <c r="J6">
        <f>COUNTIF($B$6:$B$505,B6)</f>
        <v>1</v>
      </c>
      <c r="K6" t="str">
        <f aca="true" t="shared" si="0" ref="K6:K37">MID(D6,1,1)</f>
        <v>M</v>
      </c>
      <c r="L6" s="1"/>
      <c r="M6" s="1">
        <f>E6</f>
        <v>0.06805555555555555</v>
      </c>
      <c r="N6" s="9"/>
    </row>
    <row r="7" spans="1:14" ht="15">
      <c r="A7" s="11">
        <f>IF(B7&lt;&gt;"",A6+1,"")</f>
        <v>2</v>
      </c>
      <c r="B7" s="20">
        <v>21</v>
      </c>
      <c r="C7" s="12" t="str">
        <f>IF(B7="","",VLOOKUP(B7,'Startovní listina'!$A$7:$C$506,2,0))</f>
        <v>Svoboda Roman</v>
      </c>
      <c r="D7" s="11" t="str">
        <f>IF(B7="","",VLOOKUP(B7,'Startovní listina'!$A$7:$C$506,3,0))</f>
        <v>M TIR</v>
      </c>
      <c r="E7" s="21">
        <v>0.06834490740740741</v>
      </c>
      <c r="F7" s="13" t="str">
        <f aca="true" t="shared" si="1" ref="F7:F49">IF(L7=FALSE,"","+")</f>
        <v>+</v>
      </c>
      <c r="G7" s="14">
        <f aca="true" t="shared" si="2" ref="G7:G49">IF(B7="","",IF(L7=FALSE,"",E7-$E$6))</f>
        <v>0.0002893518518518601</v>
      </c>
      <c r="H7" s="2">
        <f aca="true" t="shared" si="3" ref="H7:H50">IF(B7="","",IF(J7&gt;1,"ČÍSLO JE POUŽITO VÍCEKRÁT",IF(E7="","",IF(I7=1,"CHYBNĚ ZADANÝ ČAS",""))))</f>
      </c>
      <c r="I7" s="2">
        <f>IF(E7&lt;M6,1,0)</f>
        <v>0</v>
      </c>
      <c r="J7">
        <f aca="true" t="shared" si="4" ref="J7:J70">COUNTIF($B$6:$B$505,B7)</f>
        <v>1</v>
      </c>
      <c r="K7" t="str">
        <f>MID(D7,1,1)</f>
        <v>M</v>
      </c>
      <c r="L7" t="b">
        <f aca="true" t="shared" si="5" ref="L7:L70">ISNUMBER(E7)</f>
        <v>1</v>
      </c>
      <c r="M7" s="1">
        <f>MAX(E$6:E7)</f>
        <v>0.06834490740740741</v>
      </c>
      <c r="N7" s="9"/>
    </row>
    <row r="8" spans="1:14" ht="15">
      <c r="A8" s="11">
        <f aca="true" t="shared" si="6" ref="A8:A25">IF(B8&lt;&gt;"",A7+1,"")</f>
        <v>3</v>
      </c>
      <c r="B8" s="20">
        <v>4</v>
      </c>
      <c r="C8" s="12" t="str">
        <f>IF(B8="","",VLOOKUP(B8,'Startovní listina'!$A$7:$C$506,2,0))</f>
        <v>Kratochvíla Tomáš</v>
      </c>
      <c r="D8" s="11" t="str">
        <f>IF(B8="","",VLOOKUP(B8,'Startovní listina'!$A$7:$C$506,3,0))</f>
        <v>M TIR</v>
      </c>
      <c r="E8" s="21">
        <v>0.06923611111111111</v>
      </c>
      <c r="F8" s="13" t="str">
        <f t="shared" si="1"/>
        <v>+</v>
      </c>
      <c r="G8" s="14">
        <f t="shared" si="2"/>
        <v>0.0011805555555555597</v>
      </c>
      <c r="H8" s="2">
        <f t="shared" si="3"/>
      </c>
      <c r="I8" s="2">
        <f aca="true" t="shared" si="7" ref="I8:I71">IF(E8&lt;M7,1,0)</f>
        <v>0</v>
      </c>
      <c r="J8">
        <f t="shared" si="4"/>
        <v>1</v>
      </c>
      <c r="K8" t="str">
        <f>MID(D8,1,1)</f>
        <v>M</v>
      </c>
      <c r="L8" t="b">
        <f t="shared" si="5"/>
        <v>1</v>
      </c>
      <c r="M8" s="1">
        <f>MAX(E$6:E8)</f>
        <v>0.06923611111111111</v>
      </c>
      <c r="N8" s="9"/>
    </row>
    <row r="9" spans="1:14" ht="15">
      <c r="A9" s="11">
        <f t="shared" si="6"/>
        <v>4</v>
      </c>
      <c r="B9" s="20">
        <v>5</v>
      </c>
      <c r="C9" s="12" t="str">
        <f>IF(B9="","",VLOOKUP(B9,'Startovní listina'!$A$7:$C$506,2,0))</f>
        <v>Sedlář Pavel</v>
      </c>
      <c r="D9" s="11" t="str">
        <f>IF(B9="","",VLOOKUP(B9,'Startovní listina'!$A$7:$C$506,3,0))</f>
        <v>M TIR</v>
      </c>
      <c r="E9" s="21">
        <v>0.07025462962962963</v>
      </c>
      <c r="F9" s="13" t="str">
        <f t="shared" si="1"/>
        <v>+</v>
      </c>
      <c r="G9" s="14">
        <f t="shared" si="2"/>
        <v>0.0021990740740740755</v>
      </c>
      <c r="H9" s="2">
        <f t="shared" si="3"/>
      </c>
      <c r="I9" s="2">
        <f t="shared" si="7"/>
        <v>0</v>
      </c>
      <c r="J9">
        <f t="shared" si="4"/>
        <v>1</v>
      </c>
      <c r="K9" t="str">
        <f t="shared" si="0"/>
        <v>M</v>
      </c>
      <c r="L9" t="b">
        <f t="shared" si="5"/>
        <v>1</v>
      </c>
      <c r="M9" s="1">
        <f>MAX(E$6:E9)</f>
        <v>0.07025462962962963</v>
      </c>
      <c r="N9" s="9"/>
    </row>
    <row r="10" spans="1:14" ht="15">
      <c r="A10" s="11">
        <f t="shared" si="6"/>
        <v>5</v>
      </c>
      <c r="B10" s="20">
        <v>1</v>
      </c>
      <c r="C10" s="12" t="str">
        <f>IF(B10="","",VLOOKUP(B10,'Startovní listina'!$A$7:$C$506,2,0))</f>
        <v>Stoklásek Václav</v>
      </c>
      <c r="D10" s="11" t="str">
        <f>IF(B10="","",VLOOKUP(B10,'Startovní listina'!$A$7:$C$506,3,0))</f>
        <v>M TIR</v>
      </c>
      <c r="E10" s="21">
        <v>0.07695601851851852</v>
      </c>
      <c r="F10" s="13" t="str">
        <f t="shared" si="1"/>
        <v>+</v>
      </c>
      <c r="G10" s="14">
        <f t="shared" si="2"/>
        <v>0.008900462962962971</v>
      </c>
      <c r="H10" s="2">
        <f t="shared" si="3"/>
      </c>
      <c r="I10" s="2">
        <f t="shared" si="7"/>
        <v>0</v>
      </c>
      <c r="J10">
        <f t="shared" si="4"/>
        <v>1</v>
      </c>
      <c r="K10" t="str">
        <f t="shared" si="0"/>
        <v>M</v>
      </c>
      <c r="L10" t="b">
        <f t="shared" si="5"/>
        <v>1</v>
      </c>
      <c r="M10" s="1">
        <f>MAX(E$6:E10)</f>
        <v>0.07695601851851852</v>
      </c>
      <c r="N10" s="9"/>
    </row>
    <row r="11" spans="1:14" ht="15">
      <c r="A11" s="11">
        <f t="shared" si="6"/>
        <v>6</v>
      </c>
      <c r="B11" s="20">
        <v>9</v>
      </c>
      <c r="C11" s="12" t="str">
        <f>IF(B11="","",VLOOKUP(B11,'Startovní listina'!$A$7:$C$506,2,0))</f>
        <v>Dostál Antonín</v>
      </c>
      <c r="D11" s="11" t="str">
        <f>IF(B11="","",VLOOKUP(B11,'Startovní listina'!$A$7:$C$506,3,0))</f>
        <v>M TIR</v>
      </c>
      <c r="E11" s="21">
        <v>0.07849537037037037</v>
      </c>
      <c r="F11" s="13" t="str">
        <f t="shared" si="1"/>
        <v>+</v>
      </c>
      <c r="G11" s="14">
        <f t="shared" si="2"/>
        <v>0.010439814814814818</v>
      </c>
      <c r="H11" s="2">
        <f t="shared" si="3"/>
      </c>
      <c r="I11" s="2">
        <f t="shared" si="7"/>
        <v>0</v>
      </c>
      <c r="J11">
        <f t="shared" si="4"/>
        <v>1</v>
      </c>
      <c r="K11" t="str">
        <f t="shared" si="0"/>
        <v>M</v>
      </c>
      <c r="L11" t="b">
        <f t="shared" si="5"/>
        <v>1</v>
      </c>
      <c r="M11" s="1">
        <f>MAX(E$6:E11)</f>
        <v>0.07849537037037037</v>
      </c>
      <c r="N11" s="9"/>
    </row>
    <row r="12" spans="1:14" ht="15">
      <c r="A12" s="11">
        <f t="shared" si="6"/>
        <v>7</v>
      </c>
      <c r="B12" s="20">
        <v>69</v>
      </c>
      <c r="C12" s="12" t="str">
        <f>IF(B12="","",VLOOKUP(B12,'Startovní listina'!$A$7:$C$506,2,0))</f>
        <v>Lučan Roman - HERY</v>
      </c>
      <c r="D12" s="11" t="str">
        <f>IF(B12="","",VLOOKUP(B12,'Startovní listina'!$A$7:$C$506,3,0))</f>
        <v>M TIR</v>
      </c>
      <c r="E12" s="21">
        <v>0.10160879629629631</v>
      </c>
      <c r="F12" s="13" t="str">
        <f t="shared" si="1"/>
        <v>+</v>
      </c>
      <c r="G12" s="14">
        <f t="shared" si="2"/>
        <v>0.03355324074074076</v>
      </c>
      <c r="H12" s="2">
        <f t="shared" si="3"/>
      </c>
      <c r="I12" s="2">
        <f t="shared" si="7"/>
        <v>0</v>
      </c>
      <c r="J12">
        <f t="shared" si="4"/>
        <v>1</v>
      </c>
      <c r="K12" t="str">
        <f t="shared" si="0"/>
        <v>M</v>
      </c>
      <c r="L12" t="b">
        <f t="shared" si="5"/>
        <v>1</v>
      </c>
      <c r="M12" s="1">
        <f>MAX(E$6:E12)</f>
        <v>0.10160879629629631</v>
      </c>
      <c r="N12" s="9"/>
    </row>
    <row r="13" spans="1:14" ht="15">
      <c r="A13" s="11">
        <f t="shared" si="6"/>
        <v>8</v>
      </c>
      <c r="B13" s="20">
        <v>8</v>
      </c>
      <c r="C13" s="12" t="str">
        <f>IF(B13="","",VLOOKUP(B13,'Startovní listina'!$A$7:$C$506,2,0))</f>
        <v>Pecka Svatopluk</v>
      </c>
      <c r="D13" s="11" t="str">
        <f>IF(B13="","",VLOOKUP(B13,'Startovní listina'!$A$7:$C$506,3,0))</f>
        <v>M TIR</v>
      </c>
      <c r="E13" s="21">
        <v>0.11706018518518518</v>
      </c>
      <c r="F13" s="13" t="str">
        <f t="shared" si="1"/>
        <v>+</v>
      </c>
      <c r="G13" s="14">
        <f t="shared" si="2"/>
        <v>0.049004629629629634</v>
      </c>
      <c r="H13" s="2">
        <f t="shared" si="3"/>
      </c>
      <c r="I13" s="2">
        <f t="shared" si="7"/>
        <v>0</v>
      </c>
      <c r="J13">
        <f t="shared" si="4"/>
        <v>1</v>
      </c>
      <c r="K13" t="str">
        <f t="shared" si="0"/>
        <v>M</v>
      </c>
      <c r="L13" t="b">
        <f t="shared" si="5"/>
        <v>1</v>
      </c>
      <c r="M13" s="1">
        <f>MAX(E$6:E13)</f>
        <v>0.11706018518518518</v>
      </c>
      <c r="N13" s="9"/>
    </row>
    <row r="14" spans="1:14" ht="15">
      <c r="A14" s="11">
        <f t="shared" si="6"/>
        <v>9</v>
      </c>
      <c r="B14" s="20">
        <v>7</v>
      </c>
      <c r="C14" s="12" t="str">
        <f>IF(B14="","",VLOOKUP(B14,'Startovní listina'!$A$7:$C$506,2,0))</f>
        <v>Němec Jan</v>
      </c>
      <c r="D14" s="11" t="str">
        <f>IF(B14="","",VLOOKUP(B14,'Startovní listina'!$A$7:$C$506,3,0))</f>
        <v>M TIR</v>
      </c>
      <c r="E14" s="21">
        <v>0.12847222222222224</v>
      </c>
      <c r="F14" s="13" t="str">
        <f t="shared" si="1"/>
        <v>+</v>
      </c>
      <c r="G14" s="14">
        <f t="shared" si="2"/>
        <v>0.06041666666666669</v>
      </c>
      <c r="H14" s="2">
        <f t="shared" si="3"/>
      </c>
      <c r="I14" s="2">
        <f t="shared" si="7"/>
        <v>0</v>
      </c>
      <c r="J14">
        <f t="shared" si="4"/>
        <v>1</v>
      </c>
      <c r="K14" t="str">
        <f t="shared" si="0"/>
        <v>M</v>
      </c>
      <c r="L14" t="b">
        <f t="shared" si="5"/>
        <v>1</v>
      </c>
      <c r="M14" s="1">
        <f>MAX(E$6:E14)</f>
        <v>0.12847222222222224</v>
      </c>
      <c r="N14" s="9"/>
    </row>
    <row r="15" spans="1:14" ht="15">
      <c r="A15" s="11">
        <f t="shared" si="6"/>
      </c>
      <c r="B15" s="20"/>
      <c r="C15" s="12">
        <f>IF(B15="","",VLOOKUP(B15,'Startovní listina'!$A$7:$C$506,2,0))</f>
      </c>
      <c r="D15" s="11">
        <f>IF(B15="","",VLOOKUP(B15,'Startovní listina'!$A$7:$C$506,3,0))</f>
      </c>
      <c r="E15" s="21"/>
      <c r="F15" s="13">
        <f t="shared" si="1"/>
      </c>
      <c r="G15" s="14">
        <f t="shared" si="2"/>
      </c>
      <c r="H15" s="2">
        <f t="shared" si="3"/>
      </c>
      <c r="I15" s="2">
        <f t="shared" si="7"/>
        <v>1</v>
      </c>
      <c r="J15">
        <f t="shared" si="4"/>
        <v>0</v>
      </c>
      <c r="K15">
        <f t="shared" si="0"/>
      </c>
      <c r="L15" t="b">
        <f t="shared" si="5"/>
        <v>0</v>
      </c>
      <c r="M15" s="1">
        <f>MAX(E$6:E15)</f>
        <v>0.12847222222222224</v>
      </c>
      <c r="N15" s="9"/>
    </row>
    <row r="16" spans="1:14" ht="15">
      <c r="A16" s="11">
        <f t="shared" si="6"/>
      </c>
      <c r="B16" s="20"/>
      <c r="C16" s="12">
        <f>IF(B16="","",VLOOKUP(B16,'Startovní listina'!$A$7:$C$506,2,0))</f>
      </c>
      <c r="D16" s="11">
        <f>IF(B16="","",VLOOKUP(B16,'Startovní listina'!$A$7:$C$506,3,0))</f>
      </c>
      <c r="E16" s="21"/>
      <c r="F16" s="13">
        <f t="shared" si="1"/>
      </c>
      <c r="G16" s="14">
        <f t="shared" si="2"/>
      </c>
      <c r="H16" s="2">
        <f t="shared" si="3"/>
      </c>
      <c r="I16" s="2">
        <f t="shared" si="7"/>
        <v>1</v>
      </c>
      <c r="J16">
        <f t="shared" si="4"/>
        <v>0</v>
      </c>
      <c r="K16">
        <f t="shared" si="0"/>
      </c>
      <c r="L16" t="b">
        <f t="shared" si="5"/>
        <v>0</v>
      </c>
      <c r="M16" s="1">
        <f>MAX(E$6:E16)</f>
        <v>0.12847222222222224</v>
      </c>
      <c r="N16" s="9"/>
    </row>
    <row r="17" spans="1:14" ht="15">
      <c r="A17" s="11">
        <f t="shared" si="6"/>
      </c>
      <c r="B17" s="20"/>
      <c r="C17" s="12">
        <f>IF(B17="","",VLOOKUP(B17,'Startovní listina'!$A$7:$C$506,2,0))</f>
      </c>
      <c r="D17" s="11">
        <f>IF(B17="","",VLOOKUP(B17,'Startovní listina'!$A$7:$C$506,3,0))</f>
      </c>
      <c r="E17" s="21"/>
      <c r="F17" s="13">
        <f t="shared" si="1"/>
      </c>
      <c r="G17" s="14">
        <f t="shared" si="2"/>
      </c>
      <c r="H17" s="2">
        <f t="shared" si="3"/>
      </c>
      <c r="I17" s="2">
        <f t="shared" si="7"/>
        <v>1</v>
      </c>
      <c r="J17">
        <f t="shared" si="4"/>
        <v>0</v>
      </c>
      <c r="K17">
        <f t="shared" si="0"/>
      </c>
      <c r="L17" t="b">
        <f t="shared" si="5"/>
        <v>0</v>
      </c>
      <c r="M17" s="1">
        <f>MAX(E$6:E17)</f>
        <v>0.12847222222222224</v>
      </c>
      <c r="N17" s="9"/>
    </row>
    <row r="18" spans="1:14" ht="15">
      <c r="A18" s="11">
        <f t="shared" si="6"/>
      </c>
      <c r="B18" s="20"/>
      <c r="C18" s="12">
        <f>IF(B18="","",VLOOKUP(B18,'Startovní listina'!$A$7:$C$506,2,0))</f>
      </c>
      <c r="D18" s="11">
        <f>IF(B18="","",VLOOKUP(B18,'Startovní listina'!$A$7:$C$506,3,0))</f>
      </c>
      <c r="E18" s="21"/>
      <c r="F18" s="13">
        <f t="shared" si="1"/>
      </c>
      <c r="G18" s="14">
        <f t="shared" si="2"/>
      </c>
      <c r="H18" s="2">
        <f t="shared" si="3"/>
      </c>
      <c r="I18" s="2">
        <f t="shared" si="7"/>
        <v>1</v>
      </c>
      <c r="J18">
        <f t="shared" si="4"/>
        <v>0</v>
      </c>
      <c r="K18">
        <f t="shared" si="0"/>
      </c>
      <c r="L18" t="b">
        <f t="shared" si="5"/>
        <v>0</v>
      </c>
      <c r="M18" s="1">
        <f>MAX(E$6:E18)</f>
        <v>0.12847222222222224</v>
      </c>
      <c r="N18" s="9"/>
    </row>
    <row r="19" spans="1:14" ht="15">
      <c r="A19" s="11">
        <f t="shared" si="6"/>
      </c>
      <c r="B19" s="20"/>
      <c r="C19" s="12">
        <f>IF(B19="","",VLOOKUP(B19,'Startovní listina'!$A$7:$C$506,2,0))</f>
      </c>
      <c r="D19" s="11">
        <f>IF(B19="","",VLOOKUP(B19,'Startovní listina'!$A$7:$C$506,3,0))</f>
      </c>
      <c r="E19" s="21"/>
      <c r="F19" s="13">
        <f t="shared" si="1"/>
      </c>
      <c r="G19" s="14">
        <f t="shared" si="2"/>
      </c>
      <c r="H19" s="2">
        <f t="shared" si="3"/>
      </c>
      <c r="I19" s="2">
        <f t="shared" si="7"/>
        <v>1</v>
      </c>
      <c r="J19">
        <f t="shared" si="4"/>
        <v>0</v>
      </c>
      <c r="K19">
        <f t="shared" si="0"/>
      </c>
      <c r="L19" t="b">
        <f t="shared" si="5"/>
        <v>0</v>
      </c>
      <c r="M19" s="1">
        <f>MAX(E$6:E19)</f>
        <v>0.12847222222222224</v>
      </c>
      <c r="N19" s="9"/>
    </row>
    <row r="20" spans="1:14" ht="15">
      <c r="A20" s="11">
        <f t="shared" si="6"/>
      </c>
      <c r="B20" s="20"/>
      <c r="C20" s="12">
        <f>IF(B20="","",VLOOKUP(B20,'Startovní listina'!$A$7:$C$506,2,0))</f>
      </c>
      <c r="D20" s="11">
        <f>IF(B20="","",VLOOKUP(B20,'Startovní listina'!$A$7:$C$506,3,0))</f>
      </c>
      <c r="E20" s="21"/>
      <c r="F20" s="13">
        <f t="shared" si="1"/>
      </c>
      <c r="G20" s="14">
        <f t="shared" si="2"/>
      </c>
      <c r="H20" s="2">
        <f t="shared" si="3"/>
      </c>
      <c r="I20" s="2">
        <f t="shared" si="7"/>
        <v>1</v>
      </c>
      <c r="J20">
        <f t="shared" si="4"/>
        <v>0</v>
      </c>
      <c r="K20">
        <f t="shared" si="0"/>
      </c>
      <c r="L20" t="b">
        <f t="shared" si="5"/>
        <v>0</v>
      </c>
      <c r="M20" s="1">
        <f>MAX(E$6:E20)</f>
        <v>0.12847222222222224</v>
      </c>
      <c r="N20" s="9"/>
    </row>
    <row r="21" spans="1:14" ht="15">
      <c r="A21" s="11">
        <f t="shared" si="6"/>
      </c>
      <c r="B21" s="20"/>
      <c r="C21" s="12">
        <f>IF(B21="","",VLOOKUP(B21,'Startovní listina'!$A$7:$C$506,2,0))</f>
      </c>
      <c r="D21" s="11">
        <f>IF(B21="","",VLOOKUP(B21,'Startovní listina'!$A$7:$C$506,3,0))</f>
      </c>
      <c r="E21" s="21"/>
      <c r="F21" s="13">
        <f t="shared" si="1"/>
      </c>
      <c r="G21" s="14">
        <f t="shared" si="2"/>
      </c>
      <c r="H21" s="2">
        <f t="shared" si="3"/>
      </c>
      <c r="I21" s="2">
        <f t="shared" si="7"/>
        <v>1</v>
      </c>
      <c r="J21">
        <f t="shared" si="4"/>
        <v>0</v>
      </c>
      <c r="K21">
        <f t="shared" si="0"/>
      </c>
      <c r="L21" t="b">
        <f t="shared" si="5"/>
        <v>0</v>
      </c>
      <c r="M21" s="1">
        <f>MAX(E$6:E21)</f>
        <v>0.12847222222222224</v>
      </c>
      <c r="N21" s="9"/>
    </row>
    <row r="22" spans="1:14" ht="15">
      <c r="A22" s="11">
        <f t="shared" si="6"/>
      </c>
      <c r="B22" s="20"/>
      <c r="C22" s="12">
        <f>IF(B22="","",VLOOKUP(B22,'Startovní listina'!$A$7:$C$506,2,0))</f>
      </c>
      <c r="D22" s="11">
        <f>IF(B22="","",VLOOKUP(B22,'Startovní listina'!$A$7:$C$506,3,0))</f>
      </c>
      <c r="E22" s="21"/>
      <c r="F22" s="13">
        <f t="shared" si="1"/>
      </c>
      <c r="G22" s="14">
        <f t="shared" si="2"/>
      </c>
      <c r="H22" s="2">
        <f t="shared" si="3"/>
      </c>
      <c r="I22" s="2">
        <f t="shared" si="7"/>
        <v>1</v>
      </c>
      <c r="J22">
        <f t="shared" si="4"/>
        <v>0</v>
      </c>
      <c r="K22">
        <f t="shared" si="0"/>
      </c>
      <c r="L22" t="b">
        <f t="shared" si="5"/>
        <v>0</v>
      </c>
      <c r="M22" s="1">
        <f>MAX(E$6:E22)</f>
        <v>0.12847222222222224</v>
      </c>
      <c r="N22" s="9"/>
    </row>
    <row r="23" spans="1:14" ht="15">
      <c r="A23" s="11">
        <f t="shared" si="6"/>
      </c>
      <c r="B23" s="20"/>
      <c r="C23" s="12">
        <f>IF(B23="","",VLOOKUP(B23,'Startovní listina'!$A$7:$C$506,2,0))</f>
      </c>
      <c r="D23" s="11">
        <f>IF(B23="","",VLOOKUP(B23,'Startovní listina'!$A$7:$C$506,3,0))</f>
      </c>
      <c r="E23" s="21"/>
      <c r="F23" s="13">
        <f t="shared" si="1"/>
      </c>
      <c r="G23" s="14">
        <f t="shared" si="2"/>
      </c>
      <c r="H23" s="2">
        <f t="shared" si="3"/>
      </c>
      <c r="I23" s="2">
        <f t="shared" si="7"/>
        <v>1</v>
      </c>
      <c r="J23">
        <f t="shared" si="4"/>
        <v>0</v>
      </c>
      <c r="K23">
        <f t="shared" si="0"/>
      </c>
      <c r="L23" t="b">
        <f t="shared" si="5"/>
        <v>0</v>
      </c>
      <c r="M23" s="1">
        <f>MAX(E$6:E23)</f>
        <v>0.12847222222222224</v>
      </c>
      <c r="N23" s="9"/>
    </row>
    <row r="24" spans="1:14" ht="15">
      <c r="A24" s="11">
        <f t="shared" si="6"/>
      </c>
      <c r="B24" s="20"/>
      <c r="C24" s="12">
        <f>IF(B24="","",VLOOKUP(B24,'Startovní listina'!$A$7:$C$506,2,0))</f>
      </c>
      <c r="D24" s="11">
        <f>IF(B24="","",VLOOKUP(B24,'Startovní listina'!$A$7:$C$506,3,0))</f>
      </c>
      <c r="E24" s="21"/>
      <c r="F24" s="13">
        <f t="shared" si="1"/>
      </c>
      <c r="G24" s="14">
        <f t="shared" si="2"/>
      </c>
      <c r="H24" s="2">
        <f t="shared" si="3"/>
      </c>
      <c r="I24" s="2">
        <f t="shared" si="7"/>
        <v>1</v>
      </c>
      <c r="J24">
        <f t="shared" si="4"/>
        <v>0</v>
      </c>
      <c r="K24">
        <f t="shared" si="0"/>
      </c>
      <c r="L24" t="b">
        <f t="shared" si="5"/>
        <v>0</v>
      </c>
      <c r="M24" s="1">
        <f>MAX(E$6:E24)</f>
        <v>0.12847222222222224</v>
      </c>
      <c r="N24" s="9"/>
    </row>
    <row r="25" spans="1:13" ht="15">
      <c r="A25" s="11">
        <f t="shared" si="6"/>
      </c>
      <c r="B25" s="20"/>
      <c r="C25" s="12">
        <f>IF(B25="","",VLOOKUP(B25,'Startovní listina'!$A$7:$C$506,2,0))</f>
      </c>
      <c r="D25" s="11">
        <f>IF(B25="","",VLOOKUP(B25,'Startovní listina'!$A$7:$C$506,3,0))</f>
      </c>
      <c r="E25" s="21"/>
      <c r="F25" s="13">
        <f t="shared" si="1"/>
      </c>
      <c r="G25" s="14">
        <f t="shared" si="2"/>
      </c>
      <c r="H25" s="2">
        <f t="shared" si="3"/>
      </c>
      <c r="I25" s="2">
        <f t="shared" si="7"/>
        <v>1</v>
      </c>
      <c r="J25">
        <f t="shared" si="4"/>
        <v>0</v>
      </c>
      <c r="K25">
        <f t="shared" si="0"/>
      </c>
      <c r="L25" t="b">
        <f t="shared" si="5"/>
        <v>0</v>
      </c>
      <c r="M25" s="1">
        <f>MAX(E$6:E25)</f>
        <v>0.12847222222222224</v>
      </c>
    </row>
    <row r="26" spans="1:13" ht="15">
      <c r="A26" s="11">
        <f aca="true" t="shared" si="8" ref="A26:A89">IF(B26&lt;&gt;"",A25+1,"")</f>
      </c>
      <c r="B26" s="20"/>
      <c r="C26" s="12">
        <f>IF(B26="","",VLOOKUP(B26,'Startovní listina'!$A$7:$C$506,2,0))</f>
      </c>
      <c r="D26" s="11">
        <f>IF(B26="","",VLOOKUP(B26,'Startovní listina'!$A$7:$C$506,3,0))</f>
      </c>
      <c r="E26" s="21"/>
      <c r="F26" s="13">
        <f t="shared" si="1"/>
      </c>
      <c r="G26" s="14">
        <f t="shared" si="2"/>
      </c>
      <c r="H26" s="2">
        <f t="shared" si="3"/>
      </c>
      <c r="I26" s="2">
        <f t="shared" si="7"/>
        <v>1</v>
      </c>
      <c r="J26">
        <f t="shared" si="4"/>
        <v>0</v>
      </c>
      <c r="K26">
        <f t="shared" si="0"/>
      </c>
      <c r="L26" t="b">
        <f t="shared" si="5"/>
        <v>0</v>
      </c>
      <c r="M26" s="1">
        <f>MAX(E$6:E26)</f>
        <v>0.12847222222222224</v>
      </c>
    </row>
    <row r="27" spans="1:13" ht="15">
      <c r="A27" s="11">
        <f t="shared" si="8"/>
      </c>
      <c r="B27" s="20"/>
      <c r="C27" s="12">
        <f>IF(B27="","",VLOOKUP(B27,'Startovní listina'!$A$7:$C$506,2,0))</f>
      </c>
      <c r="D27" s="11">
        <f>IF(B27="","",VLOOKUP(B27,'Startovní listina'!$A$7:$C$506,3,0))</f>
      </c>
      <c r="E27" s="21"/>
      <c r="F27" s="13">
        <f t="shared" si="1"/>
      </c>
      <c r="G27" s="14">
        <f t="shared" si="2"/>
      </c>
      <c r="H27" s="2">
        <f t="shared" si="3"/>
      </c>
      <c r="I27" s="2">
        <f t="shared" si="7"/>
        <v>1</v>
      </c>
      <c r="J27">
        <f t="shared" si="4"/>
        <v>0</v>
      </c>
      <c r="K27">
        <f t="shared" si="0"/>
      </c>
      <c r="L27" t="b">
        <f t="shared" si="5"/>
        <v>0</v>
      </c>
      <c r="M27" s="1">
        <f>MAX(E$6:E27)</f>
        <v>0.12847222222222224</v>
      </c>
    </row>
    <row r="28" spans="1:13" ht="15">
      <c r="A28" s="11">
        <f t="shared" si="8"/>
      </c>
      <c r="B28" s="20"/>
      <c r="C28" s="12">
        <f>IF(B28="","",VLOOKUP(B28,'Startovní listina'!$A$7:$C$506,2,0))</f>
      </c>
      <c r="D28" s="11">
        <f>IF(B28="","",VLOOKUP(B28,'Startovní listina'!$A$7:$C$506,3,0))</f>
      </c>
      <c r="E28" s="21"/>
      <c r="F28" s="13">
        <f t="shared" si="1"/>
      </c>
      <c r="G28" s="14">
        <f t="shared" si="2"/>
      </c>
      <c r="H28" s="2">
        <f t="shared" si="3"/>
      </c>
      <c r="I28" s="2">
        <f t="shared" si="7"/>
        <v>1</v>
      </c>
      <c r="J28">
        <f t="shared" si="4"/>
        <v>0</v>
      </c>
      <c r="K28">
        <f t="shared" si="0"/>
      </c>
      <c r="L28" t="b">
        <f t="shared" si="5"/>
        <v>0</v>
      </c>
      <c r="M28" s="1">
        <f>MAX(E$6:E28)</f>
        <v>0.12847222222222224</v>
      </c>
    </row>
    <row r="29" spans="1:13" ht="15">
      <c r="A29" s="11">
        <f t="shared" si="8"/>
      </c>
      <c r="B29" s="20"/>
      <c r="C29" s="12">
        <f>IF(B29="","",VLOOKUP(B29,'Startovní listina'!$A$7:$C$506,2,0))</f>
      </c>
      <c r="D29" s="11">
        <f>IF(B29="","",VLOOKUP(B29,'Startovní listina'!$A$7:$C$506,3,0))</f>
      </c>
      <c r="E29" s="21"/>
      <c r="F29" s="13">
        <f t="shared" si="1"/>
      </c>
      <c r="G29" s="14">
        <f t="shared" si="2"/>
      </c>
      <c r="H29" s="2">
        <f t="shared" si="3"/>
      </c>
      <c r="I29" s="2">
        <f t="shared" si="7"/>
        <v>1</v>
      </c>
      <c r="J29">
        <f t="shared" si="4"/>
        <v>0</v>
      </c>
      <c r="K29">
        <f t="shared" si="0"/>
      </c>
      <c r="L29" t="b">
        <f t="shared" si="5"/>
        <v>0</v>
      </c>
      <c r="M29" s="1">
        <f>MAX(E$6:E29)</f>
        <v>0.12847222222222224</v>
      </c>
    </row>
    <row r="30" spans="1:13" ht="15">
      <c r="A30" s="11">
        <f t="shared" si="8"/>
      </c>
      <c r="B30" s="20"/>
      <c r="C30" s="12">
        <f>IF(B30="","",VLOOKUP(B30,'Startovní listina'!$A$7:$C$506,2,0))</f>
      </c>
      <c r="D30" s="11">
        <f>IF(B30="","",VLOOKUP(B30,'Startovní listina'!$A$7:$C$506,3,0))</f>
      </c>
      <c r="E30" s="21"/>
      <c r="F30" s="13">
        <f t="shared" si="1"/>
      </c>
      <c r="G30" s="14">
        <f t="shared" si="2"/>
      </c>
      <c r="H30" s="2">
        <f t="shared" si="3"/>
      </c>
      <c r="I30" s="2">
        <f t="shared" si="7"/>
        <v>1</v>
      </c>
      <c r="J30">
        <f t="shared" si="4"/>
        <v>0</v>
      </c>
      <c r="K30">
        <f t="shared" si="0"/>
      </c>
      <c r="L30" t="b">
        <f t="shared" si="5"/>
        <v>0</v>
      </c>
      <c r="M30" s="1">
        <f>MAX(E$6:E30)</f>
        <v>0.12847222222222224</v>
      </c>
    </row>
    <row r="31" spans="1:13" ht="15">
      <c r="A31" s="11">
        <f t="shared" si="8"/>
      </c>
      <c r="B31" s="20"/>
      <c r="C31" s="12">
        <f>IF(B31="","",VLOOKUP(B31,'Startovní listina'!$A$7:$C$506,2,0))</f>
      </c>
      <c r="D31" s="11">
        <f>IF(B31="","",VLOOKUP(B31,'Startovní listina'!$A$7:$C$506,3,0))</f>
      </c>
      <c r="E31" s="21"/>
      <c r="F31" s="13">
        <f t="shared" si="1"/>
      </c>
      <c r="G31" s="14">
        <f t="shared" si="2"/>
      </c>
      <c r="H31" s="2">
        <f t="shared" si="3"/>
      </c>
      <c r="I31" s="2">
        <f t="shared" si="7"/>
        <v>1</v>
      </c>
      <c r="J31">
        <f t="shared" si="4"/>
        <v>0</v>
      </c>
      <c r="K31">
        <f t="shared" si="0"/>
      </c>
      <c r="L31" t="b">
        <f t="shared" si="5"/>
        <v>0</v>
      </c>
      <c r="M31" s="1">
        <f>MAX(E$6:E31)</f>
        <v>0.12847222222222224</v>
      </c>
    </row>
    <row r="32" spans="1:13" ht="15">
      <c r="A32" s="11">
        <f t="shared" si="8"/>
      </c>
      <c r="B32" s="20"/>
      <c r="C32" s="12">
        <f>IF(B32="","",VLOOKUP(B32,'Startovní listina'!$A$7:$C$506,2,0))</f>
      </c>
      <c r="D32" s="11">
        <f>IF(B32="","",VLOOKUP(B32,'Startovní listina'!$A$7:$C$506,3,0))</f>
      </c>
      <c r="E32" s="21"/>
      <c r="F32" s="13">
        <f t="shared" si="1"/>
      </c>
      <c r="G32" s="14">
        <f t="shared" si="2"/>
      </c>
      <c r="H32" s="2">
        <f t="shared" si="3"/>
      </c>
      <c r="I32" s="2">
        <f t="shared" si="7"/>
        <v>1</v>
      </c>
      <c r="J32">
        <f t="shared" si="4"/>
        <v>0</v>
      </c>
      <c r="K32">
        <f t="shared" si="0"/>
      </c>
      <c r="L32" t="b">
        <f t="shared" si="5"/>
        <v>0</v>
      </c>
      <c r="M32" s="1">
        <f>MAX(E$6:E32)</f>
        <v>0.12847222222222224</v>
      </c>
    </row>
    <row r="33" spans="1:13" ht="15">
      <c r="A33" s="11">
        <f t="shared" si="8"/>
      </c>
      <c r="B33" s="20"/>
      <c r="C33" s="12">
        <f>IF(B33="","",VLOOKUP(B33,'Startovní listina'!$A$7:$C$506,2,0))</f>
      </c>
      <c r="D33" s="11">
        <f>IF(B33="","",VLOOKUP(B33,'Startovní listina'!$A$7:$C$506,3,0))</f>
      </c>
      <c r="E33" s="21"/>
      <c r="F33" s="13">
        <f t="shared" si="1"/>
      </c>
      <c r="G33" s="14">
        <f t="shared" si="2"/>
      </c>
      <c r="H33" s="2">
        <f t="shared" si="3"/>
      </c>
      <c r="I33" s="2">
        <f t="shared" si="7"/>
        <v>1</v>
      </c>
      <c r="J33">
        <f t="shared" si="4"/>
        <v>0</v>
      </c>
      <c r="K33">
        <f t="shared" si="0"/>
      </c>
      <c r="L33" t="b">
        <f t="shared" si="5"/>
        <v>0</v>
      </c>
      <c r="M33" s="1">
        <f>MAX(E$6:E33)</f>
        <v>0.12847222222222224</v>
      </c>
    </row>
    <row r="34" spans="1:13" ht="15">
      <c r="A34" s="11">
        <f t="shared" si="8"/>
      </c>
      <c r="B34" s="20"/>
      <c r="C34" s="12">
        <f>IF(B34="","",VLOOKUP(B34,'Startovní listina'!$A$7:$C$506,2,0))</f>
      </c>
      <c r="D34" s="11">
        <f>IF(B34="","",VLOOKUP(B34,'Startovní listina'!$A$7:$C$506,3,0))</f>
      </c>
      <c r="E34" s="21"/>
      <c r="F34" s="13">
        <f t="shared" si="1"/>
      </c>
      <c r="G34" s="14">
        <f t="shared" si="2"/>
      </c>
      <c r="H34" s="2">
        <f t="shared" si="3"/>
      </c>
      <c r="I34" s="2">
        <f t="shared" si="7"/>
        <v>1</v>
      </c>
      <c r="J34">
        <f t="shared" si="4"/>
        <v>0</v>
      </c>
      <c r="K34">
        <f t="shared" si="0"/>
      </c>
      <c r="L34" t="b">
        <f t="shared" si="5"/>
        <v>0</v>
      </c>
      <c r="M34" s="1">
        <f>MAX(E$6:E34)</f>
        <v>0.12847222222222224</v>
      </c>
    </row>
    <row r="35" spans="1:13" ht="15">
      <c r="A35" s="11">
        <f t="shared" si="8"/>
      </c>
      <c r="B35" s="20"/>
      <c r="C35" s="12">
        <f>IF(B35="","",VLOOKUP(B35,'Startovní listina'!$A$7:$C$506,2,0))</f>
      </c>
      <c r="D35" s="11">
        <f>IF(B35="","",VLOOKUP(B35,'Startovní listina'!$A$7:$C$506,3,0))</f>
      </c>
      <c r="E35" s="21"/>
      <c r="F35" s="13">
        <f t="shared" si="1"/>
      </c>
      <c r="G35" s="14">
        <f t="shared" si="2"/>
      </c>
      <c r="H35" s="2">
        <f t="shared" si="3"/>
      </c>
      <c r="I35" s="2">
        <f t="shared" si="7"/>
        <v>1</v>
      </c>
      <c r="J35">
        <f t="shared" si="4"/>
        <v>0</v>
      </c>
      <c r="K35">
        <f t="shared" si="0"/>
      </c>
      <c r="L35" t="b">
        <f t="shared" si="5"/>
        <v>0</v>
      </c>
      <c r="M35" s="1">
        <f>MAX(E$6:E35)</f>
        <v>0.12847222222222224</v>
      </c>
    </row>
    <row r="36" spans="1:13" ht="15">
      <c r="A36" s="11">
        <f t="shared" si="8"/>
      </c>
      <c r="B36" s="20"/>
      <c r="C36" s="12">
        <f>IF(B36="","",VLOOKUP(B36,'Startovní listina'!$A$7:$C$506,2,0))</f>
      </c>
      <c r="D36" s="11">
        <f>IF(B36="","",VLOOKUP(B36,'Startovní listina'!$A$7:$C$506,3,0))</f>
      </c>
      <c r="E36" s="21"/>
      <c r="F36" s="13">
        <f t="shared" si="1"/>
      </c>
      <c r="G36" s="14">
        <f t="shared" si="2"/>
      </c>
      <c r="H36" s="2">
        <f t="shared" si="3"/>
      </c>
      <c r="I36" s="2">
        <f t="shared" si="7"/>
        <v>1</v>
      </c>
      <c r="J36">
        <f t="shared" si="4"/>
        <v>0</v>
      </c>
      <c r="K36">
        <f t="shared" si="0"/>
      </c>
      <c r="L36" t="b">
        <f t="shared" si="5"/>
        <v>0</v>
      </c>
      <c r="M36" s="1">
        <f>MAX(E$6:E36)</f>
        <v>0.12847222222222224</v>
      </c>
    </row>
    <row r="37" spans="1:13" ht="15">
      <c r="A37" s="11">
        <f t="shared" si="8"/>
      </c>
      <c r="B37" s="20"/>
      <c r="C37" s="12">
        <f>IF(B37="","",VLOOKUP(B37,'Startovní listina'!$A$7:$C$506,2,0))</f>
      </c>
      <c r="D37" s="11">
        <f>IF(B37="","",VLOOKUP(B37,'Startovní listina'!$A$7:$C$506,3,0))</f>
      </c>
      <c r="E37" s="21"/>
      <c r="F37" s="13">
        <f t="shared" si="1"/>
      </c>
      <c r="G37" s="14">
        <f t="shared" si="2"/>
      </c>
      <c r="H37" s="2">
        <f t="shared" si="3"/>
      </c>
      <c r="I37" s="2">
        <f t="shared" si="7"/>
        <v>1</v>
      </c>
      <c r="J37">
        <f t="shared" si="4"/>
        <v>0</v>
      </c>
      <c r="K37">
        <f t="shared" si="0"/>
      </c>
      <c r="L37" t="b">
        <f t="shared" si="5"/>
        <v>0</v>
      </c>
      <c r="M37" s="1">
        <f>MAX(E$6:E37)</f>
        <v>0.12847222222222224</v>
      </c>
    </row>
    <row r="38" spans="1:13" ht="15">
      <c r="A38" s="11">
        <f t="shared" si="8"/>
      </c>
      <c r="B38" s="20"/>
      <c r="C38" s="12">
        <f>IF(B38="","",VLOOKUP(B38,'Startovní listina'!$A$7:$C$506,2,0))</f>
      </c>
      <c r="D38" s="11">
        <f>IF(B38="","",VLOOKUP(B38,'Startovní listina'!$A$7:$C$506,3,0))</f>
      </c>
      <c r="E38" s="21"/>
      <c r="F38" s="13">
        <f t="shared" si="1"/>
      </c>
      <c r="G38" s="14">
        <f t="shared" si="2"/>
      </c>
      <c r="H38" s="2">
        <f t="shared" si="3"/>
      </c>
      <c r="I38" s="2">
        <f t="shared" si="7"/>
        <v>1</v>
      </c>
      <c r="J38">
        <f t="shared" si="4"/>
        <v>0</v>
      </c>
      <c r="K38">
        <f aca="true" t="shared" si="9" ref="K38:K70">MID(D38,1,1)</f>
      </c>
      <c r="L38" t="b">
        <f t="shared" si="5"/>
        <v>0</v>
      </c>
      <c r="M38" s="1">
        <f>MAX(E$6:E38)</f>
        <v>0.12847222222222224</v>
      </c>
    </row>
    <row r="39" spans="1:13" ht="15">
      <c r="A39" s="11">
        <f t="shared" si="8"/>
      </c>
      <c r="B39" s="20"/>
      <c r="C39" s="12">
        <f>IF(B39="","",VLOOKUP(B39,'Startovní listina'!$A$7:$C$506,2,0))</f>
      </c>
      <c r="D39" s="11">
        <f>IF(B39="","",VLOOKUP(B39,'Startovní listina'!$A$7:$C$506,3,0))</f>
      </c>
      <c r="E39" s="21"/>
      <c r="F39" s="13">
        <f t="shared" si="1"/>
      </c>
      <c r="G39" s="14">
        <f t="shared" si="2"/>
      </c>
      <c r="H39" s="2">
        <f t="shared" si="3"/>
      </c>
      <c r="I39" s="2">
        <f t="shared" si="7"/>
        <v>1</v>
      </c>
      <c r="J39">
        <f t="shared" si="4"/>
        <v>0</v>
      </c>
      <c r="K39">
        <f t="shared" si="9"/>
      </c>
      <c r="L39" t="b">
        <f t="shared" si="5"/>
        <v>0</v>
      </c>
      <c r="M39" s="1">
        <f>MAX(E$6:E39)</f>
        <v>0.12847222222222224</v>
      </c>
    </row>
    <row r="40" spans="1:13" ht="15">
      <c r="A40" s="11">
        <f t="shared" si="8"/>
      </c>
      <c r="B40" s="20"/>
      <c r="C40" s="12">
        <f>IF(B40="","",VLOOKUP(B40,'Startovní listina'!$A$7:$C$506,2,0))</f>
      </c>
      <c r="D40" s="11">
        <f>IF(B40="","",VLOOKUP(B40,'Startovní listina'!$A$7:$C$506,3,0))</f>
      </c>
      <c r="E40" s="21"/>
      <c r="F40" s="13">
        <f t="shared" si="1"/>
      </c>
      <c r="G40" s="14">
        <f t="shared" si="2"/>
      </c>
      <c r="H40" s="2">
        <f t="shared" si="3"/>
      </c>
      <c r="I40" s="2">
        <f t="shared" si="7"/>
        <v>1</v>
      </c>
      <c r="J40">
        <f t="shared" si="4"/>
        <v>0</v>
      </c>
      <c r="K40">
        <f t="shared" si="9"/>
      </c>
      <c r="L40" t="b">
        <f t="shared" si="5"/>
        <v>0</v>
      </c>
      <c r="M40" s="1">
        <f>MAX(E$6:E40)</f>
        <v>0.12847222222222224</v>
      </c>
    </row>
    <row r="41" spans="1:13" ht="15">
      <c r="A41" s="11">
        <f t="shared" si="8"/>
      </c>
      <c r="B41" s="20"/>
      <c r="C41" s="12">
        <f>IF(B41="","",VLOOKUP(B41,'Startovní listina'!$A$7:$C$506,2,0))</f>
      </c>
      <c r="D41" s="11">
        <f>IF(B41="","",VLOOKUP(B41,'Startovní listina'!$A$7:$C$506,3,0))</f>
      </c>
      <c r="E41" s="21"/>
      <c r="F41" s="13">
        <f t="shared" si="1"/>
      </c>
      <c r="G41" s="14">
        <f t="shared" si="2"/>
      </c>
      <c r="H41" s="2">
        <f t="shared" si="3"/>
      </c>
      <c r="I41" s="2">
        <f t="shared" si="7"/>
        <v>1</v>
      </c>
      <c r="J41">
        <f t="shared" si="4"/>
        <v>0</v>
      </c>
      <c r="K41">
        <f t="shared" si="9"/>
      </c>
      <c r="L41" t="b">
        <f t="shared" si="5"/>
        <v>0</v>
      </c>
      <c r="M41" s="1">
        <f>MAX(E$6:E41)</f>
        <v>0.12847222222222224</v>
      </c>
    </row>
    <row r="42" spans="1:13" ht="15">
      <c r="A42" s="11">
        <f t="shared" si="8"/>
      </c>
      <c r="B42" s="20"/>
      <c r="C42" s="12">
        <f>IF(B42="","",VLOOKUP(B42,'Startovní listina'!$A$7:$C$506,2,0))</f>
      </c>
      <c r="D42" s="11">
        <f>IF(B42="","",VLOOKUP(B42,'Startovní listina'!$A$7:$C$506,3,0))</f>
      </c>
      <c r="E42" s="21"/>
      <c r="F42" s="13">
        <f t="shared" si="1"/>
      </c>
      <c r="G42" s="14">
        <f t="shared" si="2"/>
      </c>
      <c r="H42" s="2">
        <f t="shared" si="3"/>
      </c>
      <c r="I42" s="2">
        <f t="shared" si="7"/>
        <v>1</v>
      </c>
      <c r="J42">
        <f t="shared" si="4"/>
        <v>0</v>
      </c>
      <c r="K42">
        <f t="shared" si="9"/>
      </c>
      <c r="L42" t="b">
        <f t="shared" si="5"/>
        <v>0</v>
      </c>
      <c r="M42" s="1">
        <f>MAX(E$6:E42)</f>
        <v>0.12847222222222224</v>
      </c>
    </row>
    <row r="43" spans="1:13" ht="15">
      <c r="A43" s="11">
        <f t="shared" si="8"/>
      </c>
      <c r="B43" s="20"/>
      <c r="C43" s="12">
        <f>IF(B43="","",VLOOKUP(B43,'Startovní listina'!$A$7:$C$506,2,0))</f>
      </c>
      <c r="D43" s="11">
        <f>IF(B43="","",VLOOKUP(B43,'Startovní listina'!$A$7:$C$506,3,0))</f>
      </c>
      <c r="E43" s="21"/>
      <c r="F43" s="13">
        <f t="shared" si="1"/>
      </c>
      <c r="G43" s="14">
        <f t="shared" si="2"/>
      </c>
      <c r="H43" s="2">
        <f t="shared" si="3"/>
      </c>
      <c r="I43" s="2">
        <f t="shared" si="7"/>
        <v>1</v>
      </c>
      <c r="J43">
        <f t="shared" si="4"/>
        <v>0</v>
      </c>
      <c r="K43">
        <f t="shared" si="9"/>
      </c>
      <c r="L43" t="b">
        <f t="shared" si="5"/>
        <v>0</v>
      </c>
      <c r="M43" s="1">
        <f>MAX(E$6:E43)</f>
        <v>0.12847222222222224</v>
      </c>
    </row>
    <row r="44" spans="1:13" ht="15">
      <c r="A44" s="11">
        <f t="shared" si="8"/>
      </c>
      <c r="B44" s="20"/>
      <c r="C44" s="12">
        <f>IF(B44="","",VLOOKUP(B44,'Startovní listina'!$A$7:$C$506,2,0))</f>
      </c>
      <c r="D44" s="11">
        <f>IF(B44="","",VLOOKUP(B44,'Startovní listina'!$A$7:$C$506,3,0))</f>
      </c>
      <c r="E44" s="21"/>
      <c r="F44" s="13">
        <f t="shared" si="1"/>
      </c>
      <c r="G44" s="14">
        <f t="shared" si="2"/>
      </c>
      <c r="H44" s="2">
        <f t="shared" si="3"/>
      </c>
      <c r="I44" s="2">
        <f t="shared" si="7"/>
        <v>1</v>
      </c>
      <c r="J44">
        <f t="shared" si="4"/>
        <v>0</v>
      </c>
      <c r="K44">
        <f t="shared" si="9"/>
      </c>
      <c r="L44" t="b">
        <f t="shared" si="5"/>
        <v>0</v>
      </c>
      <c r="M44" s="1">
        <f>MAX(E$6:E44)</f>
        <v>0.12847222222222224</v>
      </c>
    </row>
    <row r="45" spans="1:13" ht="15">
      <c r="A45" s="11">
        <f t="shared" si="8"/>
      </c>
      <c r="B45" s="20"/>
      <c r="C45" s="12">
        <f>IF(B45="","",VLOOKUP(B45,'Startovní listina'!$A$7:$C$506,2,0))</f>
      </c>
      <c r="D45" s="11">
        <f>IF(B45="","",VLOOKUP(B45,'Startovní listina'!$A$7:$C$506,3,0))</f>
      </c>
      <c r="E45" s="21"/>
      <c r="F45" s="13">
        <f t="shared" si="1"/>
      </c>
      <c r="G45" s="14">
        <f t="shared" si="2"/>
      </c>
      <c r="H45" s="2">
        <f t="shared" si="3"/>
      </c>
      <c r="I45" s="2">
        <f t="shared" si="7"/>
        <v>1</v>
      </c>
      <c r="J45">
        <f t="shared" si="4"/>
        <v>0</v>
      </c>
      <c r="K45">
        <f t="shared" si="9"/>
      </c>
      <c r="L45" t="b">
        <f t="shared" si="5"/>
        <v>0</v>
      </c>
      <c r="M45" s="1">
        <f>MAX(E$6:E45)</f>
        <v>0.12847222222222224</v>
      </c>
    </row>
    <row r="46" spans="1:13" ht="15">
      <c r="A46" s="11">
        <f t="shared" si="8"/>
      </c>
      <c r="B46" s="20"/>
      <c r="C46" s="12">
        <f>IF(B46="","",VLOOKUP(B46,'Startovní listina'!$A$7:$C$506,2,0))</f>
      </c>
      <c r="D46" s="11">
        <f>IF(B46="","",VLOOKUP(B46,'Startovní listina'!$A$7:$C$506,3,0))</f>
      </c>
      <c r="E46" s="21"/>
      <c r="F46" s="13">
        <f t="shared" si="1"/>
      </c>
      <c r="G46" s="14">
        <f t="shared" si="2"/>
      </c>
      <c r="H46" s="2">
        <f t="shared" si="3"/>
      </c>
      <c r="I46" s="2">
        <f t="shared" si="7"/>
        <v>1</v>
      </c>
      <c r="J46">
        <f t="shared" si="4"/>
        <v>0</v>
      </c>
      <c r="K46">
        <f t="shared" si="9"/>
      </c>
      <c r="L46" t="b">
        <f t="shared" si="5"/>
        <v>0</v>
      </c>
      <c r="M46" s="1">
        <f>MAX(E$6:E46)</f>
        <v>0.12847222222222224</v>
      </c>
    </row>
    <row r="47" spans="1:13" ht="15">
      <c r="A47" s="11">
        <f t="shared" si="8"/>
      </c>
      <c r="B47" s="20"/>
      <c r="C47" s="12">
        <f>IF(B47="","",VLOOKUP(B47,'Startovní listina'!$A$7:$C$506,2,0))</f>
      </c>
      <c r="D47" s="11">
        <f>IF(B47="","",VLOOKUP(B47,'Startovní listina'!$A$7:$C$506,3,0))</f>
      </c>
      <c r="E47" s="21"/>
      <c r="F47" s="13">
        <f t="shared" si="1"/>
      </c>
      <c r="G47" s="14">
        <f t="shared" si="2"/>
      </c>
      <c r="H47" s="2">
        <f t="shared" si="3"/>
      </c>
      <c r="I47" s="2">
        <f t="shared" si="7"/>
        <v>1</v>
      </c>
      <c r="J47">
        <f t="shared" si="4"/>
        <v>0</v>
      </c>
      <c r="K47">
        <f t="shared" si="9"/>
      </c>
      <c r="L47" t="b">
        <f t="shared" si="5"/>
        <v>0</v>
      </c>
      <c r="M47" s="1">
        <f>MAX(E$6:E47)</f>
        <v>0.12847222222222224</v>
      </c>
    </row>
    <row r="48" spans="1:13" ht="15">
      <c r="A48" s="11">
        <f t="shared" si="8"/>
      </c>
      <c r="B48" s="20"/>
      <c r="C48" s="12">
        <f>IF(B48="","",VLOOKUP(B48,'Startovní listina'!$A$7:$C$506,2,0))</f>
      </c>
      <c r="D48" s="11">
        <f>IF(B48="","",VLOOKUP(B48,'Startovní listina'!$A$7:$C$506,3,0))</f>
      </c>
      <c r="E48" s="21"/>
      <c r="F48" s="13">
        <f t="shared" si="1"/>
      </c>
      <c r="G48" s="14">
        <f t="shared" si="2"/>
      </c>
      <c r="H48" s="2">
        <f t="shared" si="3"/>
      </c>
      <c r="I48" s="2">
        <f t="shared" si="7"/>
        <v>1</v>
      </c>
      <c r="J48">
        <f t="shared" si="4"/>
        <v>0</v>
      </c>
      <c r="K48">
        <f t="shared" si="9"/>
      </c>
      <c r="L48" t="b">
        <f t="shared" si="5"/>
        <v>0</v>
      </c>
      <c r="M48" s="1">
        <f>MAX(E$6:E48)</f>
        <v>0.12847222222222224</v>
      </c>
    </row>
    <row r="49" spans="1:13" ht="15">
      <c r="A49" s="11">
        <f t="shared" si="8"/>
      </c>
      <c r="B49" s="20"/>
      <c r="C49" s="12">
        <f>IF(B49="","",VLOOKUP(B49,'Startovní listina'!$A$7:$C$506,2,0))</f>
      </c>
      <c r="D49" s="11">
        <f>IF(B49="","",VLOOKUP(B49,'Startovní listina'!$A$7:$C$506,3,0))</f>
      </c>
      <c r="E49" s="21"/>
      <c r="F49" s="13">
        <f t="shared" si="1"/>
      </c>
      <c r="G49" s="14">
        <f t="shared" si="2"/>
      </c>
      <c r="H49" s="2">
        <f t="shared" si="3"/>
      </c>
      <c r="I49" s="2">
        <f t="shared" si="7"/>
        <v>1</v>
      </c>
      <c r="J49">
        <f t="shared" si="4"/>
        <v>0</v>
      </c>
      <c r="K49">
        <f t="shared" si="9"/>
      </c>
      <c r="L49" t="b">
        <f t="shared" si="5"/>
        <v>0</v>
      </c>
      <c r="M49" s="1">
        <f>MAX(E$6:E49)</f>
        <v>0.12847222222222224</v>
      </c>
    </row>
    <row r="50" spans="1:13" ht="15">
      <c r="A50" s="11">
        <f t="shared" si="8"/>
      </c>
      <c r="B50" s="20"/>
      <c r="C50" s="12">
        <f>IF(B50="","",VLOOKUP(B50,'Startovní listina'!$A$7:$C$506,2,0))</f>
      </c>
      <c r="D50" s="11">
        <f>IF(B50="","",VLOOKUP(B50,'Startovní listina'!$A$7:$C$506,3,0))</f>
      </c>
      <c r="E50" s="21"/>
      <c r="F50" s="13">
        <f>IF(L50=FALSE,"","+")</f>
      </c>
      <c r="G50" s="14">
        <f>IF(B50="","",IF(L50=FALSE,"",E50-$E$6))</f>
      </c>
      <c r="H50" s="2">
        <f t="shared" si="3"/>
      </c>
      <c r="I50" s="2">
        <f t="shared" si="7"/>
        <v>1</v>
      </c>
      <c r="J50">
        <f t="shared" si="4"/>
        <v>0</v>
      </c>
      <c r="K50">
        <f t="shared" si="9"/>
      </c>
      <c r="L50" t="b">
        <f>ISNUMBER(E50)</f>
        <v>0</v>
      </c>
      <c r="M50" s="1">
        <f>MAX(E$6:E50)</f>
        <v>0.12847222222222224</v>
      </c>
    </row>
    <row r="51" spans="1:13" ht="15">
      <c r="A51" s="11">
        <f t="shared" si="8"/>
      </c>
      <c r="B51" s="20"/>
      <c r="C51" s="12">
        <f>IF(B51="","",VLOOKUP(B51,'Startovní listina'!$A$7:$C$506,2,0))</f>
      </c>
      <c r="D51" s="11">
        <f>IF(B51="","",VLOOKUP(B51,'Startovní listina'!$A$7:$C$506,3,0))</f>
      </c>
      <c r="E51" s="21"/>
      <c r="F51" s="13">
        <f aca="true" t="shared" si="10" ref="F51:F114">IF(L51=FALSE,"","+")</f>
      </c>
      <c r="G51" s="14">
        <f aca="true" t="shared" si="11" ref="G51:G114">IF(B51="","",IF(L51=FALSE,"",E51-$E$6))</f>
      </c>
      <c r="H51" s="2">
        <f aca="true" t="shared" si="12" ref="H51:H114">IF(B51="","",IF(J51&gt;1,"ČÍSLO JE POUŽITO VÍCEKRÁT",IF(E51="","",IF(I51=1,"CHYBNĚ ZADANÝ ČAS",""))))</f>
      </c>
      <c r="I51" s="2">
        <f t="shared" si="7"/>
        <v>1</v>
      </c>
      <c r="J51">
        <f t="shared" si="4"/>
        <v>0</v>
      </c>
      <c r="K51">
        <f t="shared" si="9"/>
      </c>
      <c r="L51" t="b">
        <f t="shared" si="5"/>
        <v>0</v>
      </c>
      <c r="M51" s="1">
        <f>MAX(E$6:E51)</f>
        <v>0.12847222222222224</v>
      </c>
    </row>
    <row r="52" spans="1:13" ht="15">
      <c r="A52" s="11">
        <f t="shared" si="8"/>
      </c>
      <c r="B52" s="20"/>
      <c r="C52" s="12">
        <f>IF(B52="","",VLOOKUP(B52,'Startovní listina'!$A$7:$C$506,2,0))</f>
      </c>
      <c r="D52" s="11">
        <f>IF(B52="","",VLOOKUP(B52,'Startovní listina'!$A$7:$C$506,3,0))</f>
      </c>
      <c r="E52" s="21"/>
      <c r="F52" s="13">
        <f t="shared" si="10"/>
      </c>
      <c r="G52" s="14">
        <f t="shared" si="11"/>
      </c>
      <c r="H52" s="2">
        <f t="shared" si="12"/>
      </c>
      <c r="I52" s="2">
        <f t="shared" si="7"/>
        <v>1</v>
      </c>
      <c r="J52">
        <f t="shared" si="4"/>
        <v>0</v>
      </c>
      <c r="K52">
        <f t="shared" si="9"/>
      </c>
      <c r="L52" t="b">
        <f t="shared" si="5"/>
        <v>0</v>
      </c>
      <c r="M52" s="1">
        <f>MAX(E$6:E52)</f>
        <v>0.12847222222222224</v>
      </c>
    </row>
    <row r="53" spans="1:13" ht="15">
      <c r="A53" s="11">
        <f t="shared" si="8"/>
      </c>
      <c r="B53" s="20"/>
      <c r="C53" s="12">
        <f>IF(B53="","",VLOOKUP(B53,'Startovní listina'!$A$7:$C$506,2,0))</f>
      </c>
      <c r="D53" s="11">
        <f>IF(B53="","",VLOOKUP(B53,'Startovní listina'!$A$7:$C$506,3,0))</f>
      </c>
      <c r="E53" s="21"/>
      <c r="F53" s="13">
        <f t="shared" si="10"/>
      </c>
      <c r="G53" s="14">
        <f t="shared" si="11"/>
      </c>
      <c r="H53" s="2">
        <f t="shared" si="12"/>
      </c>
      <c r="I53" s="2">
        <f t="shared" si="7"/>
        <v>1</v>
      </c>
      <c r="J53">
        <f t="shared" si="4"/>
        <v>0</v>
      </c>
      <c r="K53">
        <f t="shared" si="9"/>
      </c>
      <c r="L53" t="b">
        <f t="shared" si="5"/>
        <v>0</v>
      </c>
      <c r="M53" s="1">
        <f>MAX(E$6:E53)</f>
        <v>0.12847222222222224</v>
      </c>
    </row>
    <row r="54" spans="1:13" ht="15">
      <c r="A54" s="11">
        <f t="shared" si="8"/>
      </c>
      <c r="B54" s="20"/>
      <c r="C54" s="12">
        <f>IF(B54="","",VLOOKUP(B54,'Startovní listina'!$A$7:$C$506,2,0))</f>
      </c>
      <c r="D54" s="11">
        <f>IF(B54="","",VLOOKUP(B54,'Startovní listina'!$A$7:$C$506,3,0))</f>
      </c>
      <c r="E54" s="21"/>
      <c r="F54" s="13">
        <f t="shared" si="10"/>
      </c>
      <c r="G54" s="14">
        <f t="shared" si="11"/>
      </c>
      <c r="H54" s="2">
        <f t="shared" si="12"/>
      </c>
      <c r="I54" s="2">
        <f t="shared" si="7"/>
        <v>1</v>
      </c>
      <c r="J54">
        <f t="shared" si="4"/>
        <v>0</v>
      </c>
      <c r="K54">
        <f t="shared" si="9"/>
      </c>
      <c r="L54" t="b">
        <f t="shared" si="5"/>
        <v>0</v>
      </c>
      <c r="M54" s="1">
        <f>MAX(E$6:E54)</f>
        <v>0.12847222222222224</v>
      </c>
    </row>
    <row r="55" spans="1:13" ht="15">
      <c r="A55" s="11">
        <f t="shared" si="8"/>
      </c>
      <c r="B55" s="20"/>
      <c r="C55" s="12">
        <f>IF(B55="","",VLOOKUP(B55,'Startovní listina'!$A$7:$C$506,2,0))</f>
      </c>
      <c r="D55" s="11">
        <f>IF(B55="","",VLOOKUP(B55,'Startovní listina'!$A$7:$C$506,3,0))</f>
      </c>
      <c r="E55" s="21"/>
      <c r="F55" s="13">
        <f t="shared" si="10"/>
      </c>
      <c r="G55" s="14">
        <f t="shared" si="11"/>
      </c>
      <c r="H55" s="2">
        <f t="shared" si="12"/>
      </c>
      <c r="I55" s="2">
        <f t="shared" si="7"/>
        <v>1</v>
      </c>
      <c r="J55">
        <f t="shared" si="4"/>
        <v>0</v>
      </c>
      <c r="K55">
        <f t="shared" si="9"/>
      </c>
      <c r="L55" t="b">
        <f t="shared" si="5"/>
        <v>0</v>
      </c>
      <c r="M55" s="1">
        <f>MAX(E$6:E55)</f>
        <v>0.12847222222222224</v>
      </c>
    </row>
    <row r="56" spans="1:13" ht="15">
      <c r="A56" s="11">
        <f t="shared" si="8"/>
      </c>
      <c r="B56" s="20"/>
      <c r="C56" s="12">
        <f>IF(B56="","",VLOOKUP(B56,'Startovní listina'!$A$7:$C$506,2,0))</f>
      </c>
      <c r="D56" s="11">
        <f>IF(B56="","",VLOOKUP(B56,'Startovní listina'!$A$7:$C$506,3,0))</f>
      </c>
      <c r="E56" s="21"/>
      <c r="F56" s="13">
        <f t="shared" si="10"/>
      </c>
      <c r="G56" s="14">
        <f t="shared" si="11"/>
      </c>
      <c r="H56" s="2">
        <f t="shared" si="12"/>
      </c>
      <c r="I56" s="2">
        <f t="shared" si="7"/>
        <v>1</v>
      </c>
      <c r="J56">
        <f t="shared" si="4"/>
        <v>0</v>
      </c>
      <c r="K56">
        <f t="shared" si="9"/>
      </c>
      <c r="L56" t="b">
        <f t="shared" si="5"/>
        <v>0</v>
      </c>
      <c r="M56" s="1">
        <f>MAX(E$6:E56)</f>
        <v>0.12847222222222224</v>
      </c>
    </row>
    <row r="57" spans="1:13" ht="15">
      <c r="A57" s="11">
        <f t="shared" si="8"/>
      </c>
      <c r="B57" s="20"/>
      <c r="C57" s="12">
        <f>IF(B57="","",VLOOKUP(B57,'Startovní listina'!$A$7:$C$506,2,0))</f>
      </c>
      <c r="D57" s="11">
        <f>IF(B57="","",VLOOKUP(B57,'Startovní listina'!$A$7:$C$506,3,0))</f>
      </c>
      <c r="E57" s="21"/>
      <c r="F57" s="13">
        <f t="shared" si="10"/>
      </c>
      <c r="G57" s="14">
        <f t="shared" si="11"/>
      </c>
      <c r="H57" s="2">
        <f t="shared" si="12"/>
      </c>
      <c r="I57" s="2">
        <f t="shared" si="7"/>
        <v>1</v>
      </c>
      <c r="J57">
        <f t="shared" si="4"/>
        <v>0</v>
      </c>
      <c r="K57">
        <f t="shared" si="9"/>
      </c>
      <c r="L57" t="b">
        <f t="shared" si="5"/>
        <v>0</v>
      </c>
      <c r="M57" s="1">
        <f>MAX(E$6:E57)</f>
        <v>0.12847222222222224</v>
      </c>
    </row>
    <row r="58" spans="1:13" ht="15">
      <c r="A58" s="11">
        <f t="shared" si="8"/>
      </c>
      <c r="B58" s="20"/>
      <c r="C58" s="12">
        <f>IF(B58="","",VLOOKUP(B58,'Startovní listina'!$A$7:$C$506,2,0))</f>
      </c>
      <c r="D58" s="11">
        <f>IF(B58="","",VLOOKUP(B58,'Startovní listina'!$A$7:$C$506,3,0))</f>
      </c>
      <c r="E58" s="21"/>
      <c r="F58" s="13">
        <f t="shared" si="10"/>
      </c>
      <c r="G58" s="14">
        <f t="shared" si="11"/>
      </c>
      <c r="H58" s="2">
        <f t="shared" si="12"/>
      </c>
      <c r="I58" s="2">
        <f t="shared" si="7"/>
        <v>1</v>
      </c>
      <c r="J58">
        <f t="shared" si="4"/>
        <v>0</v>
      </c>
      <c r="K58">
        <f t="shared" si="9"/>
      </c>
      <c r="L58" t="b">
        <f t="shared" si="5"/>
        <v>0</v>
      </c>
      <c r="M58" s="1">
        <f>MAX(E$6:E58)</f>
        <v>0.12847222222222224</v>
      </c>
    </row>
    <row r="59" spans="1:13" ht="15">
      <c r="A59" s="11">
        <f t="shared" si="8"/>
      </c>
      <c r="B59" s="20"/>
      <c r="C59" s="12">
        <f>IF(B59="","",VLOOKUP(B59,'Startovní listina'!$A$7:$C$506,2,0))</f>
      </c>
      <c r="D59" s="11">
        <f>IF(B59="","",VLOOKUP(B59,'Startovní listina'!$A$7:$C$506,3,0))</f>
      </c>
      <c r="E59" s="21"/>
      <c r="F59" s="13">
        <f t="shared" si="10"/>
      </c>
      <c r="G59" s="14">
        <f t="shared" si="11"/>
      </c>
      <c r="H59" s="2">
        <f t="shared" si="12"/>
      </c>
      <c r="I59" s="2">
        <f t="shared" si="7"/>
        <v>1</v>
      </c>
      <c r="J59">
        <f t="shared" si="4"/>
        <v>0</v>
      </c>
      <c r="K59">
        <f t="shared" si="9"/>
      </c>
      <c r="L59" t="b">
        <f t="shared" si="5"/>
        <v>0</v>
      </c>
      <c r="M59" s="1">
        <f>MAX(E$6:E59)</f>
        <v>0.12847222222222224</v>
      </c>
    </row>
    <row r="60" spans="1:13" ht="15">
      <c r="A60" s="11">
        <f t="shared" si="8"/>
      </c>
      <c r="B60" s="20"/>
      <c r="C60" s="12">
        <f>IF(B60="","",VLOOKUP(B60,'Startovní listina'!$A$7:$C$506,2,0))</f>
      </c>
      <c r="D60" s="11">
        <f>IF(B60="","",VLOOKUP(B60,'Startovní listina'!$A$7:$C$506,3,0))</f>
      </c>
      <c r="E60" s="21"/>
      <c r="F60" s="13">
        <f t="shared" si="10"/>
      </c>
      <c r="G60" s="14">
        <f t="shared" si="11"/>
      </c>
      <c r="H60" s="2">
        <f t="shared" si="12"/>
      </c>
      <c r="I60" s="2">
        <f t="shared" si="7"/>
        <v>1</v>
      </c>
      <c r="J60">
        <f t="shared" si="4"/>
        <v>0</v>
      </c>
      <c r="K60">
        <f t="shared" si="9"/>
      </c>
      <c r="L60" t="b">
        <f t="shared" si="5"/>
        <v>0</v>
      </c>
      <c r="M60" s="1">
        <f>MAX(E$6:E60)</f>
        <v>0.12847222222222224</v>
      </c>
    </row>
    <row r="61" spans="1:13" ht="15">
      <c r="A61" s="11">
        <f t="shared" si="8"/>
      </c>
      <c r="B61" s="20"/>
      <c r="C61" s="12">
        <f>IF(B61="","",VLOOKUP(B61,'Startovní listina'!$A$7:$C$506,2,0))</f>
      </c>
      <c r="D61" s="11">
        <f>IF(B61="","",VLOOKUP(B61,'Startovní listina'!$A$7:$C$506,3,0))</f>
      </c>
      <c r="E61" s="21"/>
      <c r="F61" s="13">
        <f t="shared" si="10"/>
      </c>
      <c r="G61" s="14">
        <f t="shared" si="11"/>
      </c>
      <c r="H61" s="2">
        <f t="shared" si="12"/>
      </c>
      <c r="I61" s="2">
        <f t="shared" si="7"/>
        <v>1</v>
      </c>
      <c r="J61">
        <f t="shared" si="4"/>
        <v>0</v>
      </c>
      <c r="K61">
        <f t="shared" si="9"/>
      </c>
      <c r="L61" t="b">
        <f t="shared" si="5"/>
        <v>0</v>
      </c>
      <c r="M61" s="1">
        <f>MAX(E$6:E61)</f>
        <v>0.12847222222222224</v>
      </c>
    </row>
    <row r="62" spans="1:13" ht="15">
      <c r="A62" s="11">
        <f t="shared" si="8"/>
      </c>
      <c r="B62" s="20"/>
      <c r="C62" s="12">
        <f>IF(B62="","",VLOOKUP(B62,'Startovní listina'!$A$7:$C$506,2,0))</f>
      </c>
      <c r="D62" s="11">
        <f>IF(B62="","",VLOOKUP(B62,'Startovní listina'!$A$7:$C$506,3,0))</f>
      </c>
      <c r="E62" s="21"/>
      <c r="F62" s="13">
        <f t="shared" si="10"/>
      </c>
      <c r="G62" s="14">
        <f t="shared" si="11"/>
      </c>
      <c r="H62" s="2">
        <f t="shared" si="12"/>
      </c>
      <c r="I62" s="2">
        <f t="shared" si="7"/>
        <v>1</v>
      </c>
      <c r="J62">
        <f t="shared" si="4"/>
        <v>0</v>
      </c>
      <c r="K62">
        <f t="shared" si="9"/>
      </c>
      <c r="L62" t="b">
        <f t="shared" si="5"/>
        <v>0</v>
      </c>
      <c r="M62" s="1">
        <f>MAX(E$6:E62)</f>
        <v>0.12847222222222224</v>
      </c>
    </row>
    <row r="63" spans="1:13" ht="15">
      <c r="A63" s="11">
        <f t="shared" si="8"/>
      </c>
      <c r="B63" s="20"/>
      <c r="C63" s="12">
        <f>IF(B63="","",VLOOKUP(B63,'Startovní listina'!$A$7:$C$506,2,0))</f>
      </c>
      <c r="D63" s="11">
        <f>IF(B63="","",VLOOKUP(B63,'Startovní listina'!$A$7:$C$506,3,0))</f>
      </c>
      <c r="E63" s="21"/>
      <c r="F63" s="13">
        <f t="shared" si="10"/>
      </c>
      <c r="G63" s="14">
        <f t="shared" si="11"/>
      </c>
      <c r="H63" s="2">
        <f t="shared" si="12"/>
      </c>
      <c r="I63" s="2">
        <f t="shared" si="7"/>
        <v>1</v>
      </c>
      <c r="J63">
        <f t="shared" si="4"/>
        <v>0</v>
      </c>
      <c r="K63">
        <f t="shared" si="9"/>
      </c>
      <c r="L63" t="b">
        <f t="shared" si="5"/>
        <v>0</v>
      </c>
      <c r="M63" s="1">
        <f>MAX(E$6:E63)</f>
        <v>0.12847222222222224</v>
      </c>
    </row>
    <row r="64" spans="1:13" ht="15">
      <c r="A64" s="11">
        <f t="shared" si="8"/>
      </c>
      <c r="B64" s="20"/>
      <c r="C64" s="12">
        <f>IF(B64="","",VLOOKUP(B64,'Startovní listina'!$A$7:$C$506,2,0))</f>
      </c>
      <c r="D64" s="11">
        <f>IF(B64="","",VLOOKUP(B64,'Startovní listina'!$A$7:$C$506,3,0))</f>
      </c>
      <c r="E64" s="21"/>
      <c r="F64" s="13">
        <f t="shared" si="10"/>
      </c>
      <c r="G64" s="14">
        <f t="shared" si="11"/>
      </c>
      <c r="H64" s="2">
        <f t="shared" si="12"/>
      </c>
      <c r="I64" s="2">
        <f t="shared" si="7"/>
        <v>1</v>
      </c>
      <c r="J64">
        <f t="shared" si="4"/>
        <v>0</v>
      </c>
      <c r="K64">
        <f t="shared" si="9"/>
      </c>
      <c r="L64" t="b">
        <f t="shared" si="5"/>
        <v>0</v>
      </c>
      <c r="M64" s="1">
        <f>MAX(E$6:E64)</f>
        <v>0.12847222222222224</v>
      </c>
    </row>
    <row r="65" spans="1:13" ht="15">
      <c r="A65" s="11">
        <f t="shared" si="8"/>
      </c>
      <c r="B65" s="20"/>
      <c r="C65" s="12">
        <f>IF(B65="","",VLOOKUP(B65,'Startovní listina'!$A$7:$C$506,2,0))</f>
      </c>
      <c r="D65" s="11">
        <f>IF(B65="","",VLOOKUP(B65,'Startovní listina'!$A$7:$C$506,3,0))</f>
      </c>
      <c r="E65" s="21"/>
      <c r="F65" s="13">
        <f t="shared" si="10"/>
      </c>
      <c r="G65" s="14">
        <f t="shared" si="11"/>
      </c>
      <c r="H65" s="2">
        <f t="shared" si="12"/>
      </c>
      <c r="I65" s="2">
        <f t="shared" si="7"/>
        <v>1</v>
      </c>
      <c r="J65">
        <f t="shared" si="4"/>
        <v>0</v>
      </c>
      <c r="K65">
        <f t="shared" si="9"/>
      </c>
      <c r="L65" t="b">
        <f t="shared" si="5"/>
        <v>0</v>
      </c>
      <c r="M65" s="1">
        <f>MAX(E$6:E65)</f>
        <v>0.12847222222222224</v>
      </c>
    </row>
    <row r="66" spans="1:13" ht="15">
      <c r="A66" s="11">
        <f t="shared" si="8"/>
      </c>
      <c r="B66" s="20"/>
      <c r="C66" s="12">
        <f>IF(B66="","",VLOOKUP(B66,'Startovní listina'!$A$7:$C$506,2,0))</f>
      </c>
      <c r="D66" s="11">
        <f>IF(B66="","",VLOOKUP(B66,'Startovní listina'!$A$7:$C$506,3,0))</f>
      </c>
      <c r="E66" s="21"/>
      <c r="F66" s="13">
        <f t="shared" si="10"/>
      </c>
      <c r="G66" s="14">
        <f t="shared" si="11"/>
      </c>
      <c r="H66" s="2">
        <f t="shared" si="12"/>
      </c>
      <c r="I66" s="2">
        <f t="shared" si="7"/>
        <v>1</v>
      </c>
      <c r="J66">
        <f t="shared" si="4"/>
        <v>0</v>
      </c>
      <c r="K66">
        <f t="shared" si="9"/>
      </c>
      <c r="L66" t="b">
        <f t="shared" si="5"/>
        <v>0</v>
      </c>
      <c r="M66" s="1">
        <f>MAX(E$6:E66)</f>
        <v>0.12847222222222224</v>
      </c>
    </row>
    <row r="67" spans="1:13" ht="15">
      <c r="A67" s="11">
        <f t="shared" si="8"/>
      </c>
      <c r="B67" s="20"/>
      <c r="C67" s="12">
        <f>IF(B67="","",VLOOKUP(B67,'Startovní listina'!$A$7:$C$506,2,0))</f>
      </c>
      <c r="D67" s="11">
        <f>IF(B67="","",VLOOKUP(B67,'Startovní listina'!$A$7:$C$506,3,0))</f>
      </c>
      <c r="E67" s="21"/>
      <c r="F67" s="13">
        <f t="shared" si="10"/>
      </c>
      <c r="G67" s="14">
        <f t="shared" si="11"/>
      </c>
      <c r="H67" s="2">
        <f t="shared" si="12"/>
      </c>
      <c r="I67" s="2">
        <f t="shared" si="7"/>
        <v>1</v>
      </c>
      <c r="J67">
        <f t="shared" si="4"/>
        <v>0</v>
      </c>
      <c r="K67">
        <f t="shared" si="9"/>
      </c>
      <c r="L67" t="b">
        <f t="shared" si="5"/>
        <v>0</v>
      </c>
      <c r="M67" s="1">
        <f>MAX(E$6:E67)</f>
        <v>0.12847222222222224</v>
      </c>
    </row>
    <row r="68" spans="1:13" ht="15">
      <c r="A68" s="11">
        <f t="shared" si="8"/>
      </c>
      <c r="B68" s="20"/>
      <c r="C68" s="12">
        <f>IF(B68="","",VLOOKUP(B68,'Startovní listina'!$A$7:$C$506,2,0))</f>
      </c>
      <c r="D68" s="11">
        <f>IF(B68="","",VLOOKUP(B68,'Startovní listina'!$A$7:$C$506,3,0))</f>
      </c>
      <c r="E68" s="21"/>
      <c r="F68" s="13">
        <f t="shared" si="10"/>
      </c>
      <c r="G68" s="14">
        <f t="shared" si="11"/>
      </c>
      <c r="H68" s="2">
        <f t="shared" si="12"/>
      </c>
      <c r="I68" s="2">
        <f t="shared" si="7"/>
        <v>1</v>
      </c>
      <c r="J68">
        <f t="shared" si="4"/>
        <v>0</v>
      </c>
      <c r="K68">
        <f t="shared" si="9"/>
      </c>
      <c r="L68" t="b">
        <f t="shared" si="5"/>
        <v>0</v>
      </c>
      <c r="M68" s="1">
        <f>MAX(E$6:E68)</f>
        <v>0.12847222222222224</v>
      </c>
    </row>
    <row r="69" spans="1:13" ht="12.75">
      <c r="A69" s="11">
        <f t="shared" si="8"/>
      </c>
      <c r="B69" s="20"/>
      <c r="C69" s="12">
        <f>IF(B69="","",VLOOKUP(B69,'Startovní listina'!$A$7:$C$506,2,0))</f>
      </c>
      <c r="D69" s="11">
        <f>IF(B69="","",VLOOKUP(B69,'Startovní listina'!$A$7:$C$506,3,0))</f>
      </c>
      <c r="E69" s="22"/>
      <c r="F69" s="13">
        <f t="shared" si="10"/>
      </c>
      <c r="G69" s="14">
        <f t="shared" si="11"/>
      </c>
      <c r="H69" s="2">
        <f t="shared" si="12"/>
      </c>
      <c r="I69" s="2">
        <f t="shared" si="7"/>
        <v>1</v>
      </c>
      <c r="J69">
        <f t="shared" si="4"/>
        <v>0</v>
      </c>
      <c r="K69">
        <f t="shared" si="9"/>
      </c>
      <c r="L69" t="b">
        <f t="shared" si="5"/>
        <v>0</v>
      </c>
      <c r="M69" s="1">
        <f>MAX(E$6:E69)</f>
        <v>0.12847222222222224</v>
      </c>
    </row>
    <row r="70" spans="1:13" ht="12.75">
      <c r="A70" s="11">
        <f t="shared" si="8"/>
      </c>
      <c r="B70" s="20"/>
      <c r="C70" s="12">
        <f>IF(B70="","",VLOOKUP(B70,'Startovní listina'!$A$7:$C$506,2,0))</f>
      </c>
      <c r="D70" s="11">
        <f>IF(B70="","",VLOOKUP(B70,'Startovní listina'!$A$7:$C$506,3,0))</f>
      </c>
      <c r="E70" s="22"/>
      <c r="F70" s="13">
        <f t="shared" si="10"/>
      </c>
      <c r="G70" s="14">
        <f t="shared" si="11"/>
      </c>
      <c r="H70" s="2">
        <f t="shared" si="12"/>
      </c>
      <c r="I70" s="2">
        <f t="shared" si="7"/>
        <v>1</v>
      </c>
      <c r="J70">
        <f t="shared" si="4"/>
        <v>0</v>
      </c>
      <c r="K70">
        <f t="shared" si="9"/>
      </c>
      <c r="L70" t="b">
        <f t="shared" si="5"/>
        <v>0</v>
      </c>
      <c r="M70" s="1">
        <f>MAX(E$6:E70)</f>
        <v>0.12847222222222224</v>
      </c>
    </row>
    <row r="71" spans="1:13" ht="12.75">
      <c r="A71" s="11">
        <f t="shared" si="8"/>
      </c>
      <c r="B71" s="20"/>
      <c r="C71" s="12">
        <f>IF(B71="","",VLOOKUP(B71,'Startovní listina'!$A$7:$C$506,2,0))</f>
      </c>
      <c r="D71" s="11">
        <f>IF(B71="","",VLOOKUP(B71,'Startovní listina'!$A$7:$C$506,3,0))</f>
      </c>
      <c r="E71" s="22"/>
      <c r="F71" s="13">
        <f t="shared" si="10"/>
      </c>
      <c r="G71" s="14">
        <f t="shared" si="11"/>
      </c>
      <c r="H71" s="2">
        <f t="shared" si="12"/>
      </c>
      <c r="I71" s="2">
        <f t="shared" si="7"/>
        <v>1</v>
      </c>
      <c r="J71">
        <f aca="true" t="shared" si="13" ref="J71:J134">COUNTIF($B$6:$B$505,B71)</f>
        <v>0</v>
      </c>
      <c r="K71">
        <f aca="true" t="shared" si="14" ref="K71:K134">MID(D71,1,1)</f>
      </c>
      <c r="L71" t="b">
        <f aca="true" t="shared" si="15" ref="L71:L134">ISNUMBER(E71)</f>
        <v>0</v>
      </c>
      <c r="M71" s="1">
        <f>MAX(E$6:E71)</f>
        <v>0.12847222222222224</v>
      </c>
    </row>
    <row r="72" spans="1:13" ht="12.75">
      <c r="A72" s="11">
        <f t="shared" si="8"/>
      </c>
      <c r="B72" s="20"/>
      <c r="C72" s="12">
        <f>IF(B72="","",VLOOKUP(B72,'Startovní listina'!$A$7:$C$506,2,0))</f>
      </c>
      <c r="D72" s="11">
        <f>IF(B72="","",VLOOKUP(B72,'Startovní listina'!$A$7:$C$506,3,0))</f>
      </c>
      <c r="E72" s="22"/>
      <c r="F72" s="13">
        <f t="shared" si="10"/>
      </c>
      <c r="G72" s="14">
        <f t="shared" si="11"/>
      </c>
      <c r="H72" s="2">
        <f t="shared" si="12"/>
      </c>
      <c r="I72" s="2">
        <f aca="true" t="shared" si="16" ref="I72:I135">IF(E72&lt;M71,1,0)</f>
        <v>1</v>
      </c>
      <c r="J72">
        <f t="shared" si="13"/>
        <v>0</v>
      </c>
      <c r="K72">
        <f t="shared" si="14"/>
      </c>
      <c r="L72" t="b">
        <f t="shared" si="15"/>
        <v>0</v>
      </c>
      <c r="M72" s="1">
        <f>MAX(E$6:E72)</f>
        <v>0.12847222222222224</v>
      </c>
    </row>
    <row r="73" spans="1:13" ht="12.75">
      <c r="A73" s="11">
        <f t="shared" si="8"/>
      </c>
      <c r="B73" s="20"/>
      <c r="C73" s="12">
        <f>IF(B73="","",VLOOKUP(B73,'Startovní listina'!$A$7:$C$506,2,0))</f>
      </c>
      <c r="D73" s="11">
        <f>IF(B73="","",VLOOKUP(B73,'Startovní listina'!$A$7:$C$506,3,0))</f>
      </c>
      <c r="E73" s="22"/>
      <c r="F73" s="13">
        <f t="shared" si="10"/>
      </c>
      <c r="G73" s="14">
        <f t="shared" si="11"/>
      </c>
      <c r="H73" s="2">
        <f t="shared" si="12"/>
      </c>
      <c r="I73" s="2">
        <f t="shared" si="16"/>
        <v>1</v>
      </c>
      <c r="J73">
        <f t="shared" si="13"/>
        <v>0</v>
      </c>
      <c r="K73">
        <f t="shared" si="14"/>
      </c>
      <c r="L73" t="b">
        <f t="shared" si="15"/>
        <v>0</v>
      </c>
      <c r="M73" s="1">
        <f>MAX(E$6:E73)</f>
        <v>0.12847222222222224</v>
      </c>
    </row>
    <row r="74" spans="1:13" ht="12.75">
      <c r="A74" s="11">
        <f t="shared" si="8"/>
      </c>
      <c r="B74" s="20"/>
      <c r="C74" s="12">
        <f>IF(B74="","",VLOOKUP(B74,'Startovní listina'!$A$7:$C$506,2,0))</f>
      </c>
      <c r="D74" s="11">
        <f>IF(B74="","",VLOOKUP(B74,'Startovní listina'!$A$7:$C$506,3,0))</f>
      </c>
      <c r="E74" s="22"/>
      <c r="F74" s="13">
        <f t="shared" si="10"/>
      </c>
      <c r="G74" s="14">
        <f t="shared" si="11"/>
      </c>
      <c r="H74" s="2">
        <f t="shared" si="12"/>
      </c>
      <c r="I74" s="2">
        <f t="shared" si="16"/>
        <v>1</v>
      </c>
      <c r="J74">
        <f t="shared" si="13"/>
        <v>0</v>
      </c>
      <c r="K74">
        <f t="shared" si="14"/>
      </c>
      <c r="L74" t="b">
        <f t="shared" si="15"/>
        <v>0</v>
      </c>
      <c r="M74" s="1">
        <f>MAX(E$6:E74)</f>
        <v>0.12847222222222224</v>
      </c>
    </row>
    <row r="75" spans="1:13" ht="12.75">
      <c r="A75" s="11">
        <f t="shared" si="8"/>
      </c>
      <c r="B75" s="20"/>
      <c r="C75" s="12">
        <f>IF(B75="","",VLOOKUP(B75,'Startovní listina'!$A$7:$C$506,2,0))</f>
      </c>
      <c r="D75" s="11">
        <f>IF(B75="","",VLOOKUP(B75,'Startovní listina'!$A$7:$C$506,3,0))</f>
      </c>
      <c r="E75" s="22"/>
      <c r="F75" s="13">
        <f t="shared" si="10"/>
      </c>
      <c r="G75" s="14">
        <f t="shared" si="11"/>
      </c>
      <c r="H75" s="2">
        <f t="shared" si="12"/>
      </c>
      <c r="I75" s="2">
        <f t="shared" si="16"/>
        <v>1</v>
      </c>
      <c r="J75">
        <f t="shared" si="13"/>
        <v>0</v>
      </c>
      <c r="K75">
        <f t="shared" si="14"/>
      </c>
      <c r="L75" t="b">
        <f t="shared" si="15"/>
        <v>0</v>
      </c>
      <c r="M75" s="1">
        <f>MAX(E$6:E75)</f>
        <v>0.12847222222222224</v>
      </c>
    </row>
    <row r="76" spans="1:13" ht="12.75">
      <c r="A76" s="11">
        <f t="shared" si="8"/>
      </c>
      <c r="B76" s="20"/>
      <c r="C76" s="12">
        <f>IF(B76="","",VLOOKUP(B76,'Startovní listina'!$A$7:$C$506,2,0))</f>
      </c>
      <c r="D76" s="11">
        <f>IF(B76="","",VLOOKUP(B76,'Startovní listina'!$A$7:$C$506,3,0))</f>
      </c>
      <c r="E76" s="22"/>
      <c r="F76" s="13">
        <f t="shared" si="10"/>
      </c>
      <c r="G76" s="14">
        <f t="shared" si="11"/>
      </c>
      <c r="H76" s="2">
        <f t="shared" si="12"/>
      </c>
      <c r="I76" s="2">
        <f t="shared" si="16"/>
        <v>1</v>
      </c>
      <c r="J76">
        <f t="shared" si="13"/>
        <v>0</v>
      </c>
      <c r="K76">
        <f t="shared" si="14"/>
      </c>
      <c r="L76" t="b">
        <f t="shared" si="15"/>
        <v>0</v>
      </c>
      <c r="M76" s="1">
        <f>MAX(E$6:E76)</f>
        <v>0.12847222222222224</v>
      </c>
    </row>
    <row r="77" spans="1:13" ht="12.75">
      <c r="A77" s="11">
        <f t="shared" si="8"/>
      </c>
      <c r="B77" s="20"/>
      <c r="C77" s="12">
        <f>IF(B77="","",VLOOKUP(B77,'Startovní listina'!$A$7:$C$506,2,0))</f>
      </c>
      <c r="D77" s="11">
        <f>IF(B77="","",VLOOKUP(B77,'Startovní listina'!$A$7:$C$506,3,0))</f>
      </c>
      <c r="E77" s="22"/>
      <c r="F77" s="13">
        <f t="shared" si="10"/>
      </c>
      <c r="G77" s="14">
        <f t="shared" si="11"/>
      </c>
      <c r="H77" s="2">
        <f t="shared" si="12"/>
      </c>
      <c r="I77" s="2">
        <f t="shared" si="16"/>
        <v>1</v>
      </c>
      <c r="J77">
        <f t="shared" si="13"/>
        <v>0</v>
      </c>
      <c r="K77">
        <f t="shared" si="14"/>
      </c>
      <c r="L77" t="b">
        <f t="shared" si="15"/>
        <v>0</v>
      </c>
      <c r="M77" s="1">
        <f>MAX(E$6:E77)</f>
        <v>0.12847222222222224</v>
      </c>
    </row>
    <row r="78" spans="1:13" ht="12.75">
      <c r="A78" s="11">
        <f t="shared" si="8"/>
      </c>
      <c r="B78" s="20"/>
      <c r="C78" s="12">
        <f>IF(B78="","",VLOOKUP(B78,'Startovní listina'!$A$7:$C$506,2,0))</f>
      </c>
      <c r="D78" s="11">
        <f>IF(B78="","",VLOOKUP(B78,'Startovní listina'!$A$7:$C$506,3,0))</f>
      </c>
      <c r="E78" s="22"/>
      <c r="F78" s="13">
        <f t="shared" si="10"/>
      </c>
      <c r="G78" s="14">
        <f t="shared" si="11"/>
      </c>
      <c r="H78" s="2">
        <f t="shared" si="12"/>
      </c>
      <c r="I78" s="2">
        <f t="shared" si="16"/>
        <v>1</v>
      </c>
      <c r="J78">
        <f t="shared" si="13"/>
        <v>0</v>
      </c>
      <c r="K78">
        <f t="shared" si="14"/>
      </c>
      <c r="L78" t="b">
        <f t="shared" si="15"/>
        <v>0</v>
      </c>
      <c r="M78" s="1">
        <f>MAX(E$6:E78)</f>
        <v>0.12847222222222224</v>
      </c>
    </row>
    <row r="79" spans="1:13" ht="12.75">
      <c r="A79" s="11">
        <f t="shared" si="8"/>
      </c>
      <c r="B79" s="20"/>
      <c r="C79" s="12">
        <f>IF(B79="","",VLOOKUP(B79,'Startovní listina'!$A$7:$C$506,2,0))</f>
      </c>
      <c r="D79" s="11">
        <f>IF(B79="","",VLOOKUP(B79,'Startovní listina'!$A$7:$C$506,3,0))</f>
      </c>
      <c r="E79" s="22"/>
      <c r="F79" s="13">
        <f t="shared" si="10"/>
      </c>
      <c r="G79" s="14">
        <f t="shared" si="11"/>
      </c>
      <c r="H79" s="2">
        <f t="shared" si="12"/>
      </c>
      <c r="I79" s="2">
        <f t="shared" si="16"/>
        <v>1</v>
      </c>
      <c r="J79">
        <f t="shared" si="13"/>
        <v>0</v>
      </c>
      <c r="K79">
        <f t="shared" si="14"/>
      </c>
      <c r="L79" t="b">
        <f t="shared" si="15"/>
        <v>0</v>
      </c>
      <c r="M79" s="1">
        <f>MAX(E$6:E79)</f>
        <v>0.12847222222222224</v>
      </c>
    </row>
    <row r="80" spans="1:13" ht="12.75">
      <c r="A80" s="11">
        <f t="shared" si="8"/>
      </c>
      <c r="B80" s="20"/>
      <c r="C80" s="12">
        <f>IF(B80="","",VLOOKUP(B80,'Startovní listina'!$A$7:$C$506,2,0))</f>
      </c>
      <c r="D80" s="11">
        <f>IF(B80="","",VLOOKUP(B80,'Startovní listina'!$A$7:$C$506,3,0))</f>
      </c>
      <c r="E80" s="22"/>
      <c r="F80" s="13">
        <f t="shared" si="10"/>
      </c>
      <c r="G80" s="14">
        <f t="shared" si="11"/>
      </c>
      <c r="H80" s="2">
        <f t="shared" si="12"/>
      </c>
      <c r="I80" s="2">
        <f t="shared" si="16"/>
        <v>1</v>
      </c>
      <c r="J80">
        <f t="shared" si="13"/>
        <v>0</v>
      </c>
      <c r="K80">
        <f t="shared" si="14"/>
      </c>
      <c r="L80" t="b">
        <f t="shared" si="15"/>
        <v>0</v>
      </c>
      <c r="M80" s="1">
        <f>MAX(E$6:E80)</f>
        <v>0.12847222222222224</v>
      </c>
    </row>
    <row r="81" spans="1:13" ht="12.75">
      <c r="A81" s="11">
        <f t="shared" si="8"/>
      </c>
      <c r="B81" s="20"/>
      <c r="C81" s="12">
        <f>IF(B81="","",VLOOKUP(B81,'Startovní listina'!$A$7:$C$506,2,0))</f>
      </c>
      <c r="D81" s="11">
        <f>IF(B81="","",VLOOKUP(B81,'Startovní listina'!$A$7:$C$506,3,0))</f>
      </c>
      <c r="E81" s="22"/>
      <c r="F81" s="13">
        <f t="shared" si="10"/>
      </c>
      <c r="G81" s="14">
        <f t="shared" si="11"/>
      </c>
      <c r="H81" s="2">
        <f t="shared" si="12"/>
      </c>
      <c r="I81" s="2">
        <f t="shared" si="16"/>
        <v>1</v>
      </c>
      <c r="J81">
        <f t="shared" si="13"/>
        <v>0</v>
      </c>
      <c r="K81">
        <f t="shared" si="14"/>
      </c>
      <c r="L81" t="b">
        <f t="shared" si="15"/>
        <v>0</v>
      </c>
      <c r="M81" s="1">
        <f>MAX(E$6:E81)</f>
        <v>0.12847222222222224</v>
      </c>
    </row>
    <row r="82" spans="1:13" ht="12.75">
      <c r="A82" s="11">
        <f t="shared" si="8"/>
      </c>
      <c r="B82" s="20"/>
      <c r="C82" s="12">
        <f>IF(B82="","",VLOOKUP(B82,'Startovní listina'!$A$7:$C$506,2,0))</f>
      </c>
      <c r="D82" s="11">
        <f>IF(B82="","",VLOOKUP(B82,'Startovní listina'!$A$7:$C$506,3,0))</f>
      </c>
      <c r="E82" s="22"/>
      <c r="F82" s="13">
        <f t="shared" si="10"/>
      </c>
      <c r="G82" s="14">
        <f t="shared" si="11"/>
      </c>
      <c r="H82" s="2">
        <f t="shared" si="12"/>
      </c>
      <c r="I82" s="2">
        <f t="shared" si="16"/>
        <v>1</v>
      </c>
      <c r="J82">
        <f t="shared" si="13"/>
        <v>0</v>
      </c>
      <c r="K82">
        <f t="shared" si="14"/>
      </c>
      <c r="L82" t="b">
        <f t="shared" si="15"/>
        <v>0</v>
      </c>
      <c r="M82" s="1">
        <f>MAX(E$6:E82)</f>
        <v>0.12847222222222224</v>
      </c>
    </row>
    <row r="83" spans="1:13" ht="12.75">
      <c r="A83" s="11">
        <f t="shared" si="8"/>
      </c>
      <c r="B83" s="20"/>
      <c r="C83" s="12">
        <f>IF(B83="","",VLOOKUP(B83,'Startovní listina'!$A$7:$C$506,2,0))</f>
      </c>
      <c r="D83" s="11">
        <f>IF(B83="","",VLOOKUP(B83,'Startovní listina'!$A$7:$C$506,3,0))</f>
      </c>
      <c r="E83" s="22"/>
      <c r="F83" s="13">
        <f t="shared" si="10"/>
      </c>
      <c r="G83" s="14">
        <f t="shared" si="11"/>
      </c>
      <c r="H83" s="2">
        <f t="shared" si="12"/>
      </c>
      <c r="I83" s="2">
        <f t="shared" si="16"/>
        <v>1</v>
      </c>
      <c r="J83">
        <f t="shared" si="13"/>
        <v>0</v>
      </c>
      <c r="K83">
        <f t="shared" si="14"/>
      </c>
      <c r="L83" t="b">
        <f t="shared" si="15"/>
        <v>0</v>
      </c>
      <c r="M83" s="1">
        <f>MAX(E$6:E83)</f>
        <v>0.12847222222222224</v>
      </c>
    </row>
    <row r="84" spans="1:13" ht="12.75">
      <c r="A84" s="11">
        <f t="shared" si="8"/>
      </c>
      <c r="B84" s="20"/>
      <c r="C84" s="12">
        <f>IF(B84="","",VLOOKUP(B84,'Startovní listina'!$A$7:$C$506,2,0))</f>
      </c>
      <c r="D84" s="11">
        <f>IF(B84="","",VLOOKUP(B84,'Startovní listina'!$A$7:$C$506,3,0))</f>
      </c>
      <c r="E84" s="22"/>
      <c r="F84" s="13">
        <f t="shared" si="10"/>
      </c>
      <c r="G84" s="14">
        <f t="shared" si="11"/>
      </c>
      <c r="H84" s="2">
        <f t="shared" si="12"/>
      </c>
      <c r="I84" s="2">
        <f t="shared" si="16"/>
        <v>1</v>
      </c>
      <c r="J84">
        <f t="shared" si="13"/>
        <v>0</v>
      </c>
      <c r="K84">
        <f t="shared" si="14"/>
      </c>
      <c r="L84" t="b">
        <f t="shared" si="15"/>
        <v>0</v>
      </c>
      <c r="M84" s="1">
        <f>MAX(E$6:E84)</f>
        <v>0.12847222222222224</v>
      </c>
    </row>
    <row r="85" spans="1:13" ht="12.75">
      <c r="A85" s="11">
        <f t="shared" si="8"/>
      </c>
      <c r="B85" s="20"/>
      <c r="C85" s="12">
        <f>IF(B85="","",VLOOKUP(B85,'Startovní listina'!$A$7:$C$506,2,0))</f>
      </c>
      <c r="D85" s="11">
        <f>IF(B85="","",VLOOKUP(B85,'Startovní listina'!$A$7:$C$506,3,0))</f>
      </c>
      <c r="E85" s="22"/>
      <c r="F85" s="13">
        <f t="shared" si="10"/>
      </c>
      <c r="G85" s="14">
        <f t="shared" si="11"/>
      </c>
      <c r="H85" s="2">
        <f t="shared" si="12"/>
      </c>
      <c r="I85" s="2">
        <f t="shared" si="16"/>
        <v>1</v>
      </c>
      <c r="J85">
        <f t="shared" si="13"/>
        <v>0</v>
      </c>
      <c r="K85">
        <f t="shared" si="14"/>
      </c>
      <c r="L85" t="b">
        <f t="shared" si="15"/>
        <v>0</v>
      </c>
      <c r="M85" s="1">
        <f>MAX(E$6:E85)</f>
        <v>0.12847222222222224</v>
      </c>
    </row>
    <row r="86" spans="1:13" ht="12.75">
      <c r="A86" s="11">
        <f t="shared" si="8"/>
      </c>
      <c r="B86" s="20"/>
      <c r="C86" s="12">
        <f>IF(B86="","",VLOOKUP(B86,'Startovní listina'!$A$7:$C$506,2,0))</f>
      </c>
      <c r="D86" s="11">
        <f>IF(B86="","",VLOOKUP(B86,'Startovní listina'!$A$7:$C$506,3,0))</f>
      </c>
      <c r="E86" s="22"/>
      <c r="F86" s="13">
        <f t="shared" si="10"/>
      </c>
      <c r="G86" s="14">
        <f t="shared" si="11"/>
      </c>
      <c r="H86" s="2">
        <f t="shared" si="12"/>
      </c>
      <c r="I86" s="2">
        <f t="shared" si="16"/>
        <v>1</v>
      </c>
      <c r="J86">
        <f t="shared" si="13"/>
        <v>0</v>
      </c>
      <c r="K86">
        <f t="shared" si="14"/>
      </c>
      <c r="L86" t="b">
        <f t="shared" si="15"/>
        <v>0</v>
      </c>
      <c r="M86" s="1">
        <f>MAX(E$6:E86)</f>
        <v>0.12847222222222224</v>
      </c>
    </row>
    <row r="87" spans="1:13" ht="12.75">
      <c r="A87" s="11">
        <f t="shared" si="8"/>
      </c>
      <c r="B87" s="20"/>
      <c r="C87" s="12">
        <f>IF(B87="","",VLOOKUP(B87,'Startovní listina'!$A$7:$C$506,2,0))</f>
      </c>
      <c r="D87" s="11">
        <f>IF(B87="","",VLOOKUP(B87,'Startovní listina'!$A$7:$C$506,3,0))</f>
      </c>
      <c r="E87" s="22"/>
      <c r="F87" s="13">
        <f t="shared" si="10"/>
      </c>
      <c r="G87" s="14">
        <f t="shared" si="11"/>
      </c>
      <c r="H87" s="2">
        <f t="shared" si="12"/>
      </c>
      <c r="I87" s="2">
        <f t="shared" si="16"/>
        <v>1</v>
      </c>
      <c r="J87">
        <f t="shared" si="13"/>
        <v>0</v>
      </c>
      <c r="K87">
        <f t="shared" si="14"/>
      </c>
      <c r="L87" t="b">
        <f t="shared" si="15"/>
        <v>0</v>
      </c>
      <c r="M87" s="1">
        <f>MAX(E$6:E87)</f>
        <v>0.12847222222222224</v>
      </c>
    </row>
    <row r="88" spans="1:13" ht="12.75">
      <c r="A88" s="11">
        <f t="shared" si="8"/>
      </c>
      <c r="B88" s="20"/>
      <c r="C88" s="12">
        <f>IF(B88="","",VLOOKUP(B88,'Startovní listina'!$A$7:$C$506,2,0))</f>
      </c>
      <c r="D88" s="11">
        <f>IF(B88="","",VLOOKUP(B88,'Startovní listina'!$A$7:$C$506,3,0))</f>
      </c>
      <c r="E88" s="22"/>
      <c r="F88" s="13">
        <f t="shared" si="10"/>
      </c>
      <c r="G88" s="14">
        <f t="shared" si="11"/>
      </c>
      <c r="H88" s="2">
        <f t="shared" si="12"/>
      </c>
      <c r="I88" s="2">
        <f t="shared" si="16"/>
        <v>1</v>
      </c>
      <c r="J88">
        <f t="shared" si="13"/>
        <v>0</v>
      </c>
      <c r="K88">
        <f t="shared" si="14"/>
      </c>
      <c r="L88" t="b">
        <f t="shared" si="15"/>
        <v>0</v>
      </c>
      <c r="M88" s="1">
        <f>MAX(E$6:E88)</f>
        <v>0.12847222222222224</v>
      </c>
    </row>
    <row r="89" spans="1:13" ht="12.75">
      <c r="A89" s="11">
        <f t="shared" si="8"/>
      </c>
      <c r="B89" s="20"/>
      <c r="C89" s="12">
        <f>IF(B89="","",VLOOKUP(B89,'Startovní listina'!$A$7:$C$506,2,0))</f>
      </c>
      <c r="D89" s="11">
        <f>IF(B89="","",VLOOKUP(B89,'Startovní listina'!$A$7:$C$506,3,0))</f>
      </c>
      <c r="E89" s="22"/>
      <c r="F89" s="13">
        <f t="shared" si="10"/>
      </c>
      <c r="G89" s="14">
        <f t="shared" si="11"/>
      </c>
      <c r="H89" s="2">
        <f t="shared" si="12"/>
      </c>
      <c r="I89" s="2">
        <f t="shared" si="16"/>
        <v>1</v>
      </c>
      <c r="J89">
        <f t="shared" si="13"/>
        <v>0</v>
      </c>
      <c r="K89">
        <f t="shared" si="14"/>
      </c>
      <c r="L89" t="b">
        <f t="shared" si="15"/>
        <v>0</v>
      </c>
      <c r="M89" s="1">
        <f>MAX(E$6:E89)</f>
        <v>0.12847222222222224</v>
      </c>
    </row>
    <row r="90" spans="1:13" ht="12.75">
      <c r="A90" s="11">
        <f aca="true" t="shared" si="17" ref="A90:A153">IF(B90&lt;&gt;"",A89+1,"")</f>
      </c>
      <c r="B90" s="20"/>
      <c r="C90" s="12">
        <f>IF(B90="","",VLOOKUP(B90,'Startovní listina'!$A$7:$C$506,2,0))</f>
      </c>
      <c r="D90" s="11">
        <f>IF(B90="","",VLOOKUP(B90,'Startovní listina'!$A$7:$C$506,3,0))</f>
      </c>
      <c r="E90" s="22"/>
      <c r="F90" s="13">
        <f t="shared" si="10"/>
      </c>
      <c r="G90" s="14">
        <f t="shared" si="11"/>
      </c>
      <c r="H90" s="2">
        <f t="shared" si="12"/>
      </c>
      <c r="I90" s="2">
        <f t="shared" si="16"/>
        <v>1</v>
      </c>
      <c r="J90">
        <f t="shared" si="13"/>
        <v>0</v>
      </c>
      <c r="K90">
        <f t="shared" si="14"/>
      </c>
      <c r="L90" t="b">
        <f t="shared" si="15"/>
        <v>0</v>
      </c>
      <c r="M90" s="1">
        <f>MAX(E$6:E90)</f>
        <v>0.12847222222222224</v>
      </c>
    </row>
    <row r="91" spans="1:13" ht="12.75">
      <c r="A91" s="11">
        <f t="shared" si="17"/>
      </c>
      <c r="B91" s="20"/>
      <c r="C91" s="12">
        <f>IF(B91="","",VLOOKUP(B91,'Startovní listina'!$A$7:$C$506,2,0))</f>
      </c>
      <c r="D91" s="11">
        <f>IF(B91="","",VLOOKUP(B91,'Startovní listina'!$A$7:$C$506,3,0))</f>
      </c>
      <c r="E91" s="22"/>
      <c r="F91" s="13">
        <f t="shared" si="10"/>
      </c>
      <c r="G91" s="14">
        <f t="shared" si="11"/>
      </c>
      <c r="H91" s="2">
        <f t="shared" si="12"/>
      </c>
      <c r="I91" s="2">
        <f t="shared" si="16"/>
        <v>1</v>
      </c>
      <c r="J91">
        <f t="shared" si="13"/>
        <v>0</v>
      </c>
      <c r="K91">
        <f t="shared" si="14"/>
      </c>
      <c r="L91" t="b">
        <f t="shared" si="15"/>
        <v>0</v>
      </c>
      <c r="M91" s="1">
        <f>MAX(E$6:E91)</f>
        <v>0.12847222222222224</v>
      </c>
    </row>
    <row r="92" spans="1:13" ht="12.75">
      <c r="A92" s="11">
        <f t="shared" si="17"/>
      </c>
      <c r="B92" s="20"/>
      <c r="C92" s="12">
        <f>IF(B92="","",VLOOKUP(B92,'Startovní listina'!$A$7:$C$506,2,0))</f>
      </c>
      <c r="D92" s="11">
        <f>IF(B92="","",VLOOKUP(B92,'Startovní listina'!$A$7:$C$506,3,0))</f>
      </c>
      <c r="E92" s="22"/>
      <c r="F92" s="13">
        <f t="shared" si="10"/>
      </c>
      <c r="G92" s="14">
        <f t="shared" si="11"/>
      </c>
      <c r="H92" s="2">
        <f t="shared" si="12"/>
      </c>
      <c r="I92" s="2">
        <f t="shared" si="16"/>
        <v>1</v>
      </c>
      <c r="J92">
        <f t="shared" si="13"/>
        <v>0</v>
      </c>
      <c r="K92">
        <f t="shared" si="14"/>
      </c>
      <c r="L92" t="b">
        <f t="shared" si="15"/>
        <v>0</v>
      </c>
      <c r="M92" s="1">
        <f>MAX(E$6:E92)</f>
        <v>0.12847222222222224</v>
      </c>
    </row>
    <row r="93" spans="1:13" ht="12.75">
      <c r="A93" s="11">
        <f t="shared" si="17"/>
      </c>
      <c r="B93" s="20"/>
      <c r="C93" s="12">
        <f>IF(B93="","",VLOOKUP(B93,'Startovní listina'!$A$7:$C$506,2,0))</f>
      </c>
      <c r="D93" s="11">
        <f>IF(B93="","",VLOOKUP(B93,'Startovní listina'!$A$7:$C$506,3,0))</f>
      </c>
      <c r="E93" s="22"/>
      <c r="F93" s="13">
        <f t="shared" si="10"/>
      </c>
      <c r="G93" s="14">
        <f t="shared" si="11"/>
      </c>
      <c r="H93" s="2">
        <f t="shared" si="12"/>
      </c>
      <c r="I93" s="2">
        <f t="shared" si="16"/>
        <v>1</v>
      </c>
      <c r="J93">
        <f t="shared" si="13"/>
        <v>0</v>
      </c>
      <c r="K93">
        <f t="shared" si="14"/>
      </c>
      <c r="L93" t="b">
        <f t="shared" si="15"/>
        <v>0</v>
      </c>
      <c r="M93" s="1">
        <f>MAX(E$6:E93)</f>
        <v>0.12847222222222224</v>
      </c>
    </row>
    <row r="94" spans="1:13" ht="12.75">
      <c r="A94" s="11">
        <f t="shared" si="17"/>
      </c>
      <c r="B94" s="20"/>
      <c r="C94" s="12">
        <f>IF(B94="","",VLOOKUP(B94,'Startovní listina'!$A$7:$C$506,2,0))</f>
      </c>
      <c r="D94" s="11">
        <f>IF(B94="","",VLOOKUP(B94,'Startovní listina'!$A$7:$C$506,3,0))</f>
      </c>
      <c r="E94" s="22"/>
      <c r="F94" s="13">
        <f t="shared" si="10"/>
      </c>
      <c r="G94" s="14">
        <f t="shared" si="11"/>
      </c>
      <c r="H94" s="2">
        <f t="shared" si="12"/>
      </c>
      <c r="I94" s="2">
        <f t="shared" si="16"/>
        <v>1</v>
      </c>
      <c r="J94">
        <f t="shared" si="13"/>
        <v>0</v>
      </c>
      <c r="K94">
        <f t="shared" si="14"/>
      </c>
      <c r="L94" t="b">
        <f t="shared" si="15"/>
        <v>0</v>
      </c>
      <c r="M94" s="1">
        <f>MAX(E$6:E94)</f>
        <v>0.12847222222222224</v>
      </c>
    </row>
    <row r="95" spans="1:13" ht="12.75">
      <c r="A95" s="11">
        <f t="shared" si="17"/>
      </c>
      <c r="B95" s="20"/>
      <c r="C95" s="12">
        <f>IF(B95="","",VLOOKUP(B95,'Startovní listina'!$A$7:$C$506,2,0))</f>
      </c>
      <c r="D95" s="11">
        <f>IF(B95="","",VLOOKUP(B95,'Startovní listina'!$A$7:$C$506,3,0))</f>
      </c>
      <c r="E95" s="22"/>
      <c r="F95" s="13">
        <f t="shared" si="10"/>
      </c>
      <c r="G95" s="14">
        <f t="shared" si="11"/>
      </c>
      <c r="H95" s="2">
        <f t="shared" si="12"/>
      </c>
      <c r="I95" s="2">
        <f t="shared" si="16"/>
        <v>1</v>
      </c>
      <c r="J95">
        <f t="shared" si="13"/>
        <v>0</v>
      </c>
      <c r="K95">
        <f t="shared" si="14"/>
      </c>
      <c r="L95" t="b">
        <f t="shared" si="15"/>
        <v>0</v>
      </c>
      <c r="M95" s="1">
        <f>MAX(E$6:E95)</f>
        <v>0.12847222222222224</v>
      </c>
    </row>
    <row r="96" spans="1:13" ht="12.75">
      <c r="A96" s="11">
        <f t="shared" si="17"/>
      </c>
      <c r="B96" s="20"/>
      <c r="C96" s="12">
        <f>IF(B96="","",VLOOKUP(B96,'Startovní listina'!$A$7:$C$506,2,0))</f>
      </c>
      <c r="D96" s="11">
        <f>IF(B96="","",VLOOKUP(B96,'Startovní listina'!$A$7:$C$506,3,0))</f>
      </c>
      <c r="E96" s="22"/>
      <c r="F96" s="13">
        <f t="shared" si="10"/>
      </c>
      <c r="G96" s="14">
        <f t="shared" si="11"/>
      </c>
      <c r="H96" s="2">
        <f t="shared" si="12"/>
      </c>
      <c r="I96" s="2">
        <f t="shared" si="16"/>
        <v>1</v>
      </c>
      <c r="J96">
        <f t="shared" si="13"/>
        <v>0</v>
      </c>
      <c r="K96">
        <f t="shared" si="14"/>
      </c>
      <c r="L96" t="b">
        <f t="shared" si="15"/>
        <v>0</v>
      </c>
      <c r="M96" s="1">
        <f>MAX(E$6:E96)</f>
        <v>0.12847222222222224</v>
      </c>
    </row>
    <row r="97" spans="1:13" ht="12.75">
      <c r="A97" s="11">
        <f t="shared" si="17"/>
      </c>
      <c r="B97" s="20"/>
      <c r="C97" s="12">
        <f>IF(B97="","",VLOOKUP(B97,'Startovní listina'!$A$7:$C$506,2,0))</f>
      </c>
      <c r="D97" s="11">
        <f>IF(B97="","",VLOOKUP(B97,'Startovní listina'!$A$7:$C$506,3,0))</f>
      </c>
      <c r="E97" s="22"/>
      <c r="F97" s="13">
        <f t="shared" si="10"/>
      </c>
      <c r="G97" s="14">
        <f t="shared" si="11"/>
      </c>
      <c r="H97" s="2">
        <f t="shared" si="12"/>
      </c>
      <c r="I97" s="2">
        <f t="shared" si="16"/>
        <v>1</v>
      </c>
      <c r="J97">
        <f t="shared" si="13"/>
        <v>0</v>
      </c>
      <c r="K97">
        <f t="shared" si="14"/>
      </c>
      <c r="L97" t="b">
        <f t="shared" si="15"/>
        <v>0</v>
      </c>
      <c r="M97" s="1">
        <f>MAX(E$6:E97)</f>
        <v>0.12847222222222224</v>
      </c>
    </row>
    <row r="98" spans="1:13" ht="12.75">
      <c r="A98" s="11">
        <f t="shared" si="17"/>
      </c>
      <c r="B98" s="20"/>
      <c r="C98" s="12">
        <f>IF(B98="","",VLOOKUP(B98,'Startovní listina'!$A$7:$C$506,2,0))</f>
      </c>
      <c r="D98" s="11">
        <f>IF(B98="","",VLOOKUP(B98,'Startovní listina'!$A$7:$C$506,3,0))</f>
      </c>
      <c r="E98" s="22"/>
      <c r="F98" s="13">
        <f t="shared" si="10"/>
      </c>
      <c r="G98" s="14">
        <f t="shared" si="11"/>
      </c>
      <c r="H98" s="2">
        <f t="shared" si="12"/>
      </c>
      <c r="I98" s="2">
        <f t="shared" si="16"/>
        <v>1</v>
      </c>
      <c r="J98">
        <f t="shared" si="13"/>
        <v>0</v>
      </c>
      <c r="K98">
        <f t="shared" si="14"/>
      </c>
      <c r="L98" t="b">
        <f t="shared" si="15"/>
        <v>0</v>
      </c>
      <c r="M98" s="1">
        <f>MAX(E$6:E98)</f>
        <v>0.12847222222222224</v>
      </c>
    </row>
    <row r="99" spans="1:13" ht="12.75">
      <c r="A99" s="11">
        <f t="shared" si="17"/>
      </c>
      <c r="B99" s="20"/>
      <c r="C99" s="12">
        <f>IF(B99="","",VLOOKUP(B99,'Startovní listina'!$A$7:$C$506,2,0))</f>
      </c>
      <c r="D99" s="11">
        <f>IF(B99="","",VLOOKUP(B99,'Startovní listina'!$A$7:$C$506,3,0))</f>
      </c>
      <c r="E99" s="22"/>
      <c r="F99" s="13">
        <f t="shared" si="10"/>
      </c>
      <c r="G99" s="14">
        <f t="shared" si="11"/>
      </c>
      <c r="H99" s="2">
        <f t="shared" si="12"/>
      </c>
      <c r="I99" s="2">
        <f t="shared" si="16"/>
        <v>1</v>
      </c>
      <c r="J99">
        <f t="shared" si="13"/>
        <v>0</v>
      </c>
      <c r="K99">
        <f t="shared" si="14"/>
      </c>
      <c r="L99" t="b">
        <f t="shared" si="15"/>
        <v>0</v>
      </c>
      <c r="M99" s="1">
        <f>MAX(E$6:E99)</f>
        <v>0.12847222222222224</v>
      </c>
    </row>
    <row r="100" spans="1:13" ht="12.75">
      <c r="A100" s="11">
        <f t="shared" si="17"/>
      </c>
      <c r="B100" s="20"/>
      <c r="C100" s="12">
        <f>IF(B100="","",VLOOKUP(B100,'Startovní listina'!$A$7:$C$506,2,0))</f>
      </c>
      <c r="D100" s="11">
        <f>IF(B100="","",VLOOKUP(B100,'Startovní listina'!$A$7:$C$506,3,0))</f>
      </c>
      <c r="E100" s="22"/>
      <c r="F100" s="13">
        <f t="shared" si="10"/>
      </c>
      <c r="G100" s="14">
        <f t="shared" si="11"/>
      </c>
      <c r="H100" s="2">
        <f t="shared" si="12"/>
      </c>
      <c r="I100" s="2">
        <f t="shared" si="16"/>
        <v>1</v>
      </c>
      <c r="J100">
        <f t="shared" si="13"/>
        <v>0</v>
      </c>
      <c r="K100">
        <f t="shared" si="14"/>
      </c>
      <c r="L100" t="b">
        <f t="shared" si="15"/>
        <v>0</v>
      </c>
      <c r="M100" s="1">
        <f>MAX(E$6:E100)</f>
        <v>0.12847222222222224</v>
      </c>
    </row>
    <row r="101" spans="1:13" ht="12.75">
      <c r="A101" s="11">
        <f t="shared" si="17"/>
      </c>
      <c r="B101" s="20"/>
      <c r="C101" s="12">
        <f>IF(B101="","",VLOOKUP(B101,'Startovní listina'!$A$7:$C$506,2,0))</f>
      </c>
      <c r="D101" s="11">
        <f>IF(B101="","",VLOOKUP(B101,'Startovní listina'!$A$7:$C$506,3,0))</f>
      </c>
      <c r="E101" s="22"/>
      <c r="F101" s="13">
        <f t="shared" si="10"/>
      </c>
      <c r="G101" s="14">
        <f t="shared" si="11"/>
      </c>
      <c r="H101" s="2">
        <f t="shared" si="12"/>
      </c>
      <c r="I101" s="2">
        <f t="shared" si="16"/>
        <v>1</v>
      </c>
      <c r="J101">
        <f t="shared" si="13"/>
        <v>0</v>
      </c>
      <c r="K101">
        <f t="shared" si="14"/>
      </c>
      <c r="L101" t="b">
        <f t="shared" si="15"/>
        <v>0</v>
      </c>
      <c r="M101" s="1">
        <f>MAX(E$6:E101)</f>
        <v>0.12847222222222224</v>
      </c>
    </row>
    <row r="102" spans="1:13" ht="12.75">
      <c r="A102" s="11">
        <f t="shared" si="17"/>
      </c>
      <c r="B102" s="20"/>
      <c r="C102" s="12">
        <f>IF(B102="","",VLOOKUP(B102,'Startovní listina'!$A$7:$C$506,2,0))</f>
      </c>
      <c r="D102" s="11">
        <f>IF(B102="","",VLOOKUP(B102,'Startovní listina'!$A$7:$C$506,3,0))</f>
      </c>
      <c r="E102" s="22"/>
      <c r="F102" s="13">
        <f t="shared" si="10"/>
      </c>
      <c r="G102" s="14">
        <f t="shared" si="11"/>
      </c>
      <c r="H102" s="2">
        <f t="shared" si="12"/>
      </c>
      <c r="I102" s="2">
        <f t="shared" si="16"/>
        <v>1</v>
      </c>
      <c r="J102">
        <f t="shared" si="13"/>
        <v>0</v>
      </c>
      <c r="K102">
        <f t="shared" si="14"/>
      </c>
      <c r="L102" t="b">
        <f t="shared" si="15"/>
        <v>0</v>
      </c>
      <c r="M102" s="1">
        <f>MAX(E$6:E102)</f>
        <v>0.12847222222222224</v>
      </c>
    </row>
    <row r="103" spans="1:13" ht="12.75">
      <c r="A103" s="11">
        <f t="shared" si="17"/>
      </c>
      <c r="B103" s="20"/>
      <c r="C103" s="12">
        <f>IF(B103="","",VLOOKUP(B103,'Startovní listina'!$A$7:$C$506,2,0))</f>
      </c>
      <c r="D103" s="11">
        <f>IF(B103="","",VLOOKUP(B103,'Startovní listina'!$A$7:$C$506,3,0))</f>
      </c>
      <c r="E103" s="22"/>
      <c r="F103" s="13">
        <f t="shared" si="10"/>
      </c>
      <c r="G103" s="14">
        <f t="shared" si="11"/>
      </c>
      <c r="H103" s="2">
        <f t="shared" si="12"/>
      </c>
      <c r="I103" s="2">
        <f t="shared" si="16"/>
        <v>1</v>
      </c>
      <c r="J103">
        <f t="shared" si="13"/>
        <v>0</v>
      </c>
      <c r="K103">
        <f t="shared" si="14"/>
      </c>
      <c r="L103" t="b">
        <f t="shared" si="15"/>
        <v>0</v>
      </c>
      <c r="M103" s="1">
        <f>MAX(E$6:E103)</f>
        <v>0.12847222222222224</v>
      </c>
    </row>
    <row r="104" spans="1:13" ht="12.75">
      <c r="A104" s="11">
        <f t="shared" si="17"/>
      </c>
      <c r="B104" s="20"/>
      <c r="C104" s="12">
        <f>IF(B104="","",VLOOKUP(B104,'Startovní listina'!$A$7:$C$506,2,0))</f>
      </c>
      <c r="D104" s="11">
        <f>IF(B104="","",VLOOKUP(B104,'Startovní listina'!$A$7:$C$506,3,0))</f>
      </c>
      <c r="E104" s="22"/>
      <c r="F104" s="13">
        <f t="shared" si="10"/>
      </c>
      <c r="G104" s="14">
        <f t="shared" si="11"/>
      </c>
      <c r="H104" s="2">
        <f t="shared" si="12"/>
      </c>
      <c r="I104" s="2">
        <f t="shared" si="16"/>
        <v>1</v>
      </c>
      <c r="J104">
        <f t="shared" si="13"/>
        <v>0</v>
      </c>
      <c r="K104">
        <f t="shared" si="14"/>
      </c>
      <c r="L104" t="b">
        <f t="shared" si="15"/>
        <v>0</v>
      </c>
      <c r="M104" s="1">
        <f>MAX(E$6:E104)</f>
        <v>0.12847222222222224</v>
      </c>
    </row>
    <row r="105" spans="1:13" ht="12.75">
      <c r="A105" s="11">
        <f t="shared" si="17"/>
      </c>
      <c r="B105" s="20"/>
      <c r="C105" s="12">
        <f>IF(B105="","",VLOOKUP(B105,'Startovní listina'!$A$7:$C$506,2,0))</f>
      </c>
      <c r="D105" s="11">
        <f>IF(B105="","",VLOOKUP(B105,'Startovní listina'!$A$7:$C$506,3,0))</f>
      </c>
      <c r="E105" s="22"/>
      <c r="F105" s="13">
        <f t="shared" si="10"/>
      </c>
      <c r="G105" s="14">
        <f t="shared" si="11"/>
      </c>
      <c r="H105" s="2">
        <f t="shared" si="12"/>
      </c>
      <c r="I105" s="2">
        <f t="shared" si="16"/>
        <v>1</v>
      </c>
      <c r="J105">
        <f t="shared" si="13"/>
        <v>0</v>
      </c>
      <c r="K105">
        <f t="shared" si="14"/>
      </c>
      <c r="L105" t="b">
        <f t="shared" si="15"/>
        <v>0</v>
      </c>
      <c r="M105" s="1">
        <f>MAX(E$6:E105)</f>
        <v>0.12847222222222224</v>
      </c>
    </row>
    <row r="106" spans="1:13" ht="12.75">
      <c r="A106" s="11">
        <f t="shared" si="17"/>
      </c>
      <c r="B106" s="20"/>
      <c r="C106" s="12">
        <f>IF(B106="","",VLOOKUP(B106,'Startovní listina'!$A$7:$C$506,2,0))</f>
      </c>
      <c r="D106" s="11">
        <f>IF(B106="","",VLOOKUP(B106,'Startovní listina'!$A$7:$C$506,3,0))</f>
      </c>
      <c r="E106" s="22"/>
      <c r="F106" s="13">
        <f t="shared" si="10"/>
      </c>
      <c r="G106" s="14">
        <f t="shared" si="11"/>
      </c>
      <c r="H106" s="2">
        <f t="shared" si="12"/>
      </c>
      <c r="I106" s="2">
        <f t="shared" si="16"/>
        <v>1</v>
      </c>
      <c r="J106">
        <f t="shared" si="13"/>
        <v>0</v>
      </c>
      <c r="K106">
        <f t="shared" si="14"/>
      </c>
      <c r="L106" t="b">
        <f t="shared" si="15"/>
        <v>0</v>
      </c>
      <c r="M106" s="1">
        <f>MAX(E$6:E106)</f>
        <v>0.12847222222222224</v>
      </c>
    </row>
    <row r="107" spans="1:13" ht="12.75">
      <c r="A107" s="11">
        <f t="shared" si="17"/>
      </c>
      <c r="B107" s="20"/>
      <c r="C107" s="12">
        <f>IF(B107="","",VLOOKUP(B107,'Startovní listina'!$A$7:$C$506,2,0))</f>
      </c>
      <c r="D107" s="11">
        <f>IF(B107="","",VLOOKUP(B107,'Startovní listina'!$A$7:$C$506,3,0))</f>
      </c>
      <c r="E107" s="22"/>
      <c r="F107" s="13">
        <f t="shared" si="10"/>
      </c>
      <c r="G107" s="14">
        <f t="shared" si="11"/>
      </c>
      <c r="H107" s="2">
        <f t="shared" si="12"/>
      </c>
      <c r="I107" s="2">
        <f t="shared" si="16"/>
        <v>1</v>
      </c>
      <c r="J107">
        <f t="shared" si="13"/>
        <v>0</v>
      </c>
      <c r="K107">
        <f t="shared" si="14"/>
      </c>
      <c r="L107" t="b">
        <f t="shared" si="15"/>
        <v>0</v>
      </c>
      <c r="M107" s="1">
        <f>MAX(E$6:E107)</f>
        <v>0.12847222222222224</v>
      </c>
    </row>
    <row r="108" spans="1:13" ht="12.75">
      <c r="A108" s="11">
        <f t="shared" si="17"/>
      </c>
      <c r="B108" s="20"/>
      <c r="C108" s="12">
        <f>IF(B108="","",VLOOKUP(B108,'Startovní listina'!$A$7:$C$506,2,0))</f>
      </c>
      <c r="D108" s="11">
        <f>IF(B108="","",VLOOKUP(B108,'Startovní listina'!$A$7:$C$506,3,0))</f>
      </c>
      <c r="E108" s="22"/>
      <c r="F108" s="13">
        <f t="shared" si="10"/>
      </c>
      <c r="G108" s="14">
        <f t="shared" si="11"/>
      </c>
      <c r="H108" s="2">
        <f t="shared" si="12"/>
      </c>
      <c r="I108" s="2">
        <f t="shared" si="16"/>
        <v>1</v>
      </c>
      <c r="J108">
        <f t="shared" si="13"/>
        <v>0</v>
      </c>
      <c r="K108">
        <f t="shared" si="14"/>
      </c>
      <c r="L108" t="b">
        <f t="shared" si="15"/>
        <v>0</v>
      </c>
      <c r="M108" s="1">
        <f>MAX(E$6:E108)</f>
        <v>0.12847222222222224</v>
      </c>
    </row>
    <row r="109" spans="1:13" ht="12.75">
      <c r="A109" s="11">
        <f t="shared" si="17"/>
      </c>
      <c r="B109" s="20"/>
      <c r="C109" s="12">
        <f>IF(B109="","",VLOOKUP(B109,'Startovní listina'!$A$7:$C$506,2,0))</f>
      </c>
      <c r="D109" s="11">
        <f>IF(B109="","",VLOOKUP(B109,'Startovní listina'!$A$7:$C$506,3,0))</f>
      </c>
      <c r="E109" s="22"/>
      <c r="F109" s="13">
        <f t="shared" si="10"/>
      </c>
      <c r="G109" s="14">
        <f t="shared" si="11"/>
      </c>
      <c r="H109" s="2">
        <f t="shared" si="12"/>
      </c>
      <c r="I109" s="2">
        <f t="shared" si="16"/>
        <v>1</v>
      </c>
      <c r="J109">
        <f t="shared" si="13"/>
        <v>0</v>
      </c>
      <c r="K109">
        <f t="shared" si="14"/>
      </c>
      <c r="L109" t="b">
        <f t="shared" si="15"/>
        <v>0</v>
      </c>
      <c r="M109" s="1">
        <f>MAX(E$6:E109)</f>
        <v>0.12847222222222224</v>
      </c>
    </row>
    <row r="110" spans="1:13" ht="12.75">
      <c r="A110" s="11">
        <f t="shared" si="17"/>
      </c>
      <c r="B110" s="20"/>
      <c r="C110" s="12">
        <f>IF(B110="","",VLOOKUP(B110,'Startovní listina'!$A$7:$C$506,2,0))</f>
      </c>
      <c r="D110" s="11">
        <f>IF(B110="","",VLOOKUP(B110,'Startovní listina'!$A$7:$C$506,3,0))</f>
      </c>
      <c r="E110" s="22"/>
      <c r="F110" s="13">
        <f t="shared" si="10"/>
      </c>
      <c r="G110" s="14">
        <f t="shared" si="11"/>
      </c>
      <c r="H110" s="2">
        <f t="shared" si="12"/>
      </c>
      <c r="I110" s="2">
        <f t="shared" si="16"/>
        <v>1</v>
      </c>
      <c r="J110">
        <f t="shared" si="13"/>
        <v>0</v>
      </c>
      <c r="K110">
        <f t="shared" si="14"/>
      </c>
      <c r="L110" t="b">
        <f t="shared" si="15"/>
        <v>0</v>
      </c>
      <c r="M110" s="1">
        <f>MAX(E$6:E110)</f>
        <v>0.12847222222222224</v>
      </c>
    </row>
    <row r="111" spans="1:13" ht="12.75">
      <c r="A111" s="11">
        <f t="shared" si="17"/>
      </c>
      <c r="B111" s="20"/>
      <c r="C111" s="12">
        <f>IF(B111="","",VLOOKUP(B111,'Startovní listina'!$A$7:$C$506,2,0))</f>
      </c>
      <c r="D111" s="11">
        <f>IF(B111="","",VLOOKUP(B111,'Startovní listina'!$A$7:$C$506,3,0))</f>
      </c>
      <c r="E111" s="22"/>
      <c r="F111" s="13">
        <f t="shared" si="10"/>
      </c>
      <c r="G111" s="14">
        <f t="shared" si="11"/>
      </c>
      <c r="H111" s="2">
        <f t="shared" si="12"/>
      </c>
      <c r="I111" s="2">
        <f t="shared" si="16"/>
        <v>1</v>
      </c>
      <c r="J111">
        <f t="shared" si="13"/>
        <v>0</v>
      </c>
      <c r="K111">
        <f t="shared" si="14"/>
      </c>
      <c r="L111" t="b">
        <f t="shared" si="15"/>
        <v>0</v>
      </c>
      <c r="M111" s="1">
        <f>MAX(E$6:E111)</f>
        <v>0.12847222222222224</v>
      </c>
    </row>
    <row r="112" spans="1:13" ht="12.75">
      <c r="A112" s="11">
        <f t="shared" si="17"/>
      </c>
      <c r="B112" s="20"/>
      <c r="C112" s="12">
        <f>IF(B112="","",VLOOKUP(B112,'Startovní listina'!$A$7:$C$506,2,0))</f>
      </c>
      <c r="D112" s="11">
        <f>IF(B112="","",VLOOKUP(B112,'Startovní listina'!$A$7:$C$506,3,0))</f>
      </c>
      <c r="E112" s="22"/>
      <c r="F112" s="13">
        <f t="shared" si="10"/>
      </c>
      <c r="G112" s="14">
        <f t="shared" si="11"/>
      </c>
      <c r="H112" s="2">
        <f t="shared" si="12"/>
      </c>
      <c r="I112" s="2">
        <f t="shared" si="16"/>
        <v>1</v>
      </c>
      <c r="J112">
        <f t="shared" si="13"/>
        <v>0</v>
      </c>
      <c r="K112">
        <f t="shared" si="14"/>
      </c>
      <c r="L112" t="b">
        <f t="shared" si="15"/>
        <v>0</v>
      </c>
      <c r="M112" s="1">
        <f>MAX(E$6:E112)</f>
        <v>0.12847222222222224</v>
      </c>
    </row>
    <row r="113" spans="1:13" ht="12.75">
      <c r="A113" s="11">
        <f t="shared" si="17"/>
      </c>
      <c r="B113" s="20"/>
      <c r="C113" s="12">
        <f>IF(B113="","",VLOOKUP(B113,'Startovní listina'!$A$7:$C$506,2,0))</f>
      </c>
      <c r="D113" s="11">
        <f>IF(B113="","",VLOOKUP(B113,'Startovní listina'!$A$7:$C$506,3,0))</f>
      </c>
      <c r="E113" s="22"/>
      <c r="F113" s="13">
        <f t="shared" si="10"/>
      </c>
      <c r="G113" s="14">
        <f t="shared" si="11"/>
      </c>
      <c r="H113" s="2">
        <f t="shared" si="12"/>
      </c>
      <c r="I113" s="2">
        <f t="shared" si="16"/>
        <v>1</v>
      </c>
      <c r="J113">
        <f t="shared" si="13"/>
        <v>0</v>
      </c>
      <c r="K113">
        <f t="shared" si="14"/>
      </c>
      <c r="L113" t="b">
        <f t="shared" si="15"/>
        <v>0</v>
      </c>
      <c r="M113" s="1">
        <f>MAX(E$6:E113)</f>
        <v>0.12847222222222224</v>
      </c>
    </row>
    <row r="114" spans="1:13" ht="12.75">
      <c r="A114" s="11">
        <f t="shared" si="17"/>
      </c>
      <c r="B114" s="20"/>
      <c r="C114" s="12">
        <f>IF(B114="","",VLOOKUP(B114,'Startovní listina'!$A$7:$C$506,2,0))</f>
      </c>
      <c r="D114" s="11">
        <f>IF(B114="","",VLOOKUP(B114,'Startovní listina'!$A$7:$C$506,3,0))</f>
      </c>
      <c r="E114" s="22"/>
      <c r="F114" s="13">
        <f t="shared" si="10"/>
      </c>
      <c r="G114" s="14">
        <f t="shared" si="11"/>
      </c>
      <c r="H114" s="2">
        <f t="shared" si="12"/>
      </c>
      <c r="I114" s="2">
        <f t="shared" si="16"/>
        <v>1</v>
      </c>
      <c r="J114">
        <f t="shared" si="13"/>
        <v>0</v>
      </c>
      <c r="K114">
        <f t="shared" si="14"/>
      </c>
      <c r="L114" t="b">
        <f t="shared" si="15"/>
        <v>0</v>
      </c>
      <c r="M114" s="1">
        <f>MAX(E$6:E114)</f>
        <v>0.12847222222222224</v>
      </c>
    </row>
    <row r="115" spans="1:13" ht="12.75">
      <c r="A115" s="11">
        <f t="shared" si="17"/>
      </c>
      <c r="B115" s="20"/>
      <c r="C115" s="12">
        <f>IF(B115="","",VLOOKUP(B115,'Startovní listina'!$A$7:$C$506,2,0))</f>
      </c>
      <c r="D115" s="11">
        <f>IF(B115="","",VLOOKUP(B115,'Startovní listina'!$A$7:$C$506,3,0))</f>
      </c>
      <c r="E115" s="22"/>
      <c r="F115" s="13">
        <f aca="true" t="shared" si="18" ref="F115:F178">IF(L115=FALSE,"","+")</f>
      </c>
      <c r="G115" s="14">
        <f aca="true" t="shared" si="19" ref="G115:G178">IF(B115="","",IF(L115=FALSE,"",E115-$E$6))</f>
      </c>
      <c r="H115" s="2">
        <f aca="true" t="shared" si="20" ref="H115:H178">IF(B115="","",IF(J115&gt;1,"ČÍSLO JE POUŽITO VÍCEKRÁT",IF(E115="","",IF(I115=1,"CHYBNĚ ZADANÝ ČAS",""))))</f>
      </c>
      <c r="I115" s="2">
        <f t="shared" si="16"/>
        <v>1</v>
      </c>
      <c r="J115">
        <f t="shared" si="13"/>
        <v>0</v>
      </c>
      <c r="K115">
        <f t="shared" si="14"/>
      </c>
      <c r="L115" t="b">
        <f t="shared" si="15"/>
        <v>0</v>
      </c>
      <c r="M115" s="1">
        <f>MAX(E$6:E115)</f>
        <v>0.12847222222222224</v>
      </c>
    </row>
    <row r="116" spans="1:13" ht="12.75">
      <c r="A116" s="11">
        <f t="shared" si="17"/>
      </c>
      <c r="B116" s="20"/>
      <c r="C116" s="12">
        <f>IF(B116="","",VLOOKUP(B116,'Startovní listina'!$A$7:$C$506,2,0))</f>
      </c>
      <c r="D116" s="11">
        <f>IF(B116="","",VLOOKUP(B116,'Startovní listina'!$A$7:$C$506,3,0))</f>
      </c>
      <c r="E116" s="22"/>
      <c r="F116" s="13">
        <f t="shared" si="18"/>
      </c>
      <c r="G116" s="14">
        <f t="shared" si="19"/>
      </c>
      <c r="H116" s="2">
        <f t="shared" si="20"/>
      </c>
      <c r="I116" s="2">
        <f t="shared" si="16"/>
        <v>1</v>
      </c>
      <c r="J116">
        <f t="shared" si="13"/>
        <v>0</v>
      </c>
      <c r="K116">
        <f t="shared" si="14"/>
      </c>
      <c r="L116" t="b">
        <f t="shared" si="15"/>
        <v>0</v>
      </c>
      <c r="M116" s="1">
        <f>MAX(E$6:E116)</f>
        <v>0.12847222222222224</v>
      </c>
    </row>
    <row r="117" spans="1:13" ht="12.75">
      <c r="A117" s="11">
        <f t="shared" si="17"/>
      </c>
      <c r="B117" s="20"/>
      <c r="C117" s="12">
        <f>IF(B117="","",VLOOKUP(B117,'Startovní listina'!$A$7:$C$506,2,0))</f>
      </c>
      <c r="D117" s="11">
        <f>IF(B117="","",VLOOKUP(B117,'Startovní listina'!$A$7:$C$506,3,0))</f>
      </c>
      <c r="E117" s="22"/>
      <c r="F117" s="13">
        <f t="shared" si="18"/>
      </c>
      <c r="G117" s="14">
        <f t="shared" si="19"/>
      </c>
      <c r="H117" s="2">
        <f t="shared" si="20"/>
      </c>
      <c r="I117" s="2">
        <f t="shared" si="16"/>
        <v>1</v>
      </c>
      <c r="J117">
        <f t="shared" si="13"/>
        <v>0</v>
      </c>
      <c r="K117">
        <f t="shared" si="14"/>
      </c>
      <c r="L117" t="b">
        <f t="shared" si="15"/>
        <v>0</v>
      </c>
      <c r="M117" s="1">
        <f>MAX(E$6:E117)</f>
        <v>0.12847222222222224</v>
      </c>
    </row>
    <row r="118" spans="1:13" ht="12.75">
      <c r="A118" s="11">
        <f t="shared" si="17"/>
      </c>
      <c r="B118" s="20"/>
      <c r="C118" s="12">
        <f>IF(B118="","",VLOOKUP(B118,'Startovní listina'!$A$7:$C$506,2,0))</f>
      </c>
      <c r="D118" s="11">
        <f>IF(B118="","",VLOOKUP(B118,'Startovní listina'!$A$7:$C$506,3,0))</f>
      </c>
      <c r="E118" s="22"/>
      <c r="F118" s="13">
        <f t="shared" si="18"/>
      </c>
      <c r="G118" s="14">
        <f t="shared" si="19"/>
      </c>
      <c r="H118" s="2">
        <f t="shared" si="20"/>
      </c>
      <c r="I118" s="2">
        <f t="shared" si="16"/>
        <v>1</v>
      </c>
      <c r="J118">
        <f t="shared" si="13"/>
        <v>0</v>
      </c>
      <c r="K118">
        <f t="shared" si="14"/>
      </c>
      <c r="L118" t="b">
        <f t="shared" si="15"/>
        <v>0</v>
      </c>
      <c r="M118" s="1">
        <f>MAX(E$6:E118)</f>
        <v>0.12847222222222224</v>
      </c>
    </row>
    <row r="119" spans="1:13" ht="12.75">
      <c r="A119" s="11">
        <f t="shared" si="17"/>
      </c>
      <c r="B119" s="20"/>
      <c r="C119" s="12">
        <f>IF(B119="","",VLOOKUP(B119,'Startovní listina'!$A$7:$C$506,2,0))</f>
      </c>
      <c r="D119" s="11">
        <f>IF(B119="","",VLOOKUP(B119,'Startovní listina'!$A$7:$C$506,3,0))</f>
      </c>
      <c r="E119" s="22"/>
      <c r="F119" s="13">
        <f t="shared" si="18"/>
      </c>
      <c r="G119" s="14">
        <f t="shared" si="19"/>
      </c>
      <c r="H119" s="2">
        <f t="shared" si="20"/>
      </c>
      <c r="I119" s="2">
        <f t="shared" si="16"/>
        <v>1</v>
      </c>
      <c r="J119">
        <f t="shared" si="13"/>
        <v>0</v>
      </c>
      <c r="K119">
        <f t="shared" si="14"/>
      </c>
      <c r="L119" t="b">
        <f t="shared" si="15"/>
        <v>0</v>
      </c>
      <c r="M119" s="1">
        <f>MAX(E$6:E119)</f>
        <v>0.12847222222222224</v>
      </c>
    </row>
    <row r="120" spans="1:13" ht="12.75">
      <c r="A120" s="11">
        <f t="shared" si="17"/>
      </c>
      <c r="B120" s="20"/>
      <c r="C120" s="12">
        <f>IF(B120="","",VLOOKUP(B120,'Startovní listina'!$A$7:$C$506,2,0))</f>
      </c>
      <c r="D120" s="11">
        <f>IF(B120="","",VLOOKUP(B120,'Startovní listina'!$A$7:$C$506,3,0))</f>
      </c>
      <c r="E120" s="22"/>
      <c r="F120" s="13">
        <f t="shared" si="18"/>
      </c>
      <c r="G120" s="14">
        <f t="shared" si="19"/>
      </c>
      <c r="H120" s="2">
        <f t="shared" si="20"/>
      </c>
      <c r="I120" s="2">
        <f t="shared" si="16"/>
        <v>1</v>
      </c>
      <c r="J120">
        <f t="shared" si="13"/>
        <v>0</v>
      </c>
      <c r="K120">
        <f t="shared" si="14"/>
      </c>
      <c r="L120" t="b">
        <f t="shared" si="15"/>
        <v>0</v>
      </c>
      <c r="M120" s="1">
        <f>MAX(E$6:E120)</f>
        <v>0.12847222222222224</v>
      </c>
    </row>
    <row r="121" spans="1:13" ht="12.75">
      <c r="A121" s="11">
        <f t="shared" si="17"/>
      </c>
      <c r="B121" s="20"/>
      <c r="C121" s="12">
        <f>IF(B121="","",VLOOKUP(B121,'Startovní listina'!$A$7:$C$506,2,0))</f>
      </c>
      <c r="D121" s="11">
        <f>IF(B121="","",VLOOKUP(B121,'Startovní listina'!$A$7:$C$506,3,0))</f>
      </c>
      <c r="E121" s="22"/>
      <c r="F121" s="13">
        <f t="shared" si="18"/>
      </c>
      <c r="G121" s="14">
        <f t="shared" si="19"/>
      </c>
      <c r="H121" s="2">
        <f t="shared" si="20"/>
      </c>
      <c r="I121" s="2">
        <f t="shared" si="16"/>
        <v>1</v>
      </c>
      <c r="J121">
        <f t="shared" si="13"/>
        <v>0</v>
      </c>
      <c r="K121">
        <f t="shared" si="14"/>
      </c>
      <c r="L121" t="b">
        <f t="shared" si="15"/>
        <v>0</v>
      </c>
      <c r="M121" s="1">
        <f>MAX(E$6:E121)</f>
        <v>0.12847222222222224</v>
      </c>
    </row>
    <row r="122" spans="1:13" ht="12.75">
      <c r="A122" s="11">
        <f t="shared" si="17"/>
      </c>
      <c r="B122" s="20"/>
      <c r="C122" s="12">
        <f>IF(B122="","",VLOOKUP(B122,'Startovní listina'!$A$7:$C$506,2,0))</f>
      </c>
      <c r="D122" s="11">
        <f>IF(B122="","",VLOOKUP(B122,'Startovní listina'!$A$7:$C$506,3,0))</f>
      </c>
      <c r="E122" s="22"/>
      <c r="F122" s="13">
        <f t="shared" si="18"/>
      </c>
      <c r="G122" s="14">
        <f t="shared" si="19"/>
      </c>
      <c r="H122" s="2">
        <f t="shared" si="20"/>
      </c>
      <c r="I122" s="2">
        <f t="shared" si="16"/>
        <v>1</v>
      </c>
      <c r="J122">
        <f t="shared" si="13"/>
        <v>0</v>
      </c>
      <c r="K122">
        <f t="shared" si="14"/>
      </c>
      <c r="L122" t="b">
        <f t="shared" si="15"/>
        <v>0</v>
      </c>
      <c r="M122" s="1">
        <f>MAX(E$6:E122)</f>
        <v>0.12847222222222224</v>
      </c>
    </row>
    <row r="123" spans="1:13" ht="12.75">
      <c r="A123" s="11">
        <f t="shared" si="17"/>
      </c>
      <c r="B123" s="20"/>
      <c r="C123" s="12">
        <f>IF(B123="","",VLOOKUP(B123,'Startovní listina'!$A$7:$C$506,2,0))</f>
      </c>
      <c r="D123" s="11">
        <f>IF(B123="","",VLOOKUP(B123,'Startovní listina'!$A$7:$C$506,3,0))</f>
      </c>
      <c r="E123" s="22"/>
      <c r="F123" s="13">
        <f t="shared" si="18"/>
      </c>
      <c r="G123" s="14">
        <f t="shared" si="19"/>
      </c>
      <c r="H123" s="2">
        <f t="shared" si="20"/>
      </c>
      <c r="I123" s="2">
        <f t="shared" si="16"/>
        <v>1</v>
      </c>
      <c r="J123">
        <f t="shared" si="13"/>
        <v>0</v>
      </c>
      <c r="K123">
        <f t="shared" si="14"/>
      </c>
      <c r="L123" t="b">
        <f t="shared" si="15"/>
        <v>0</v>
      </c>
      <c r="M123" s="1">
        <f>MAX(E$6:E123)</f>
        <v>0.12847222222222224</v>
      </c>
    </row>
    <row r="124" spans="1:13" ht="12.75">
      <c r="A124" s="11">
        <f t="shared" si="17"/>
      </c>
      <c r="B124" s="20"/>
      <c r="C124" s="12">
        <f>IF(B124="","",VLOOKUP(B124,'Startovní listina'!$A$7:$C$506,2,0))</f>
      </c>
      <c r="D124" s="11">
        <f>IF(B124="","",VLOOKUP(B124,'Startovní listina'!$A$7:$C$506,3,0))</f>
      </c>
      <c r="E124" s="22"/>
      <c r="F124" s="13">
        <f t="shared" si="18"/>
      </c>
      <c r="G124" s="14">
        <f t="shared" si="19"/>
      </c>
      <c r="H124" s="2">
        <f t="shared" si="20"/>
      </c>
      <c r="I124" s="2">
        <f t="shared" si="16"/>
        <v>1</v>
      </c>
      <c r="J124">
        <f t="shared" si="13"/>
        <v>0</v>
      </c>
      <c r="K124">
        <f t="shared" si="14"/>
      </c>
      <c r="L124" t="b">
        <f t="shared" si="15"/>
        <v>0</v>
      </c>
      <c r="M124" s="1">
        <f>MAX(E$6:E124)</f>
        <v>0.12847222222222224</v>
      </c>
    </row>
    <row r="125" spans="1:13" ht="12.75">
      <c r="A125" s="11">
        <f t="shared" si="17"/>
      </c>
      <c r="B125" s="20"/>
      <c r="C125" s="12">
        <f>IF(B125="","",VLOOKUP(B125,'Startovní listina'!$A$7:$C$506,2,0))</f>
      </c>
      <c r="D125" s="11">
        <f>IF(B125="","",VLOOKUP(B125,'Startovní listina'!$A$7:$C$506,3,0))</f>
      </c>
      <c r="E125" s="22"/>
      <c r="F125" s="13">
        <f t="shared" si="18"/>
      </c>
      <c r="G125" s="14">
        <f t="shared" si="19"/>
      </c>
      <c r="H125" s="2">
        <f t="shared" si="20"/>
      </c>
      <c r="I125" s="2">
        <f t="shared" si="16"/>
        <v>1</v>
      </c>
      <c r="J125">
        <f t="shared" si="13"/>
        <v>0</v>
      </c>
      <c r="K125">
        <f t="shared" si="14"/>
      </c>
      <c r="L125" t="b">
        <f t="shared" si="15"/>
        <v>0</v>
      </c>
      <c r="M125" s="1">
        <f>MAX(E$6:E125)</f>
        <v>0.12847222222222224</v>
      </c>
    </row>
    <row r="126" spans="1:13" ht="12.75">
      <c r="A126" s="11">
        <f t="shared" si="17"/>
      </c>
      <c r="B126" s="20"/>
      <c r="C126" s="12">
        <f>IF(B126="","",VLOOKUP(B126,'Startovní listina'!$A$7:$C$506,2,0))</f>
      </c>
      <c r="D126" s="11">
        <f>IF(B126="","",VLOOKUP(B126,'Startovní listina'!$A$7:$C$506,3,0))</f>
      </c>
      <c r="E126" s="22"/>
      <c r="F126" s="13">
        <f t="shared" si="18"/>
      </c>
      <c r="G126" s="14">
        <f t="shared" si="19"/>
      </c>
      <c r="H126" s="2">
        <f t="shared" si="20"/>
      </c>
      <c r="I126" s="2">
        <f t="shared" si="16"/>
        <v>1</v>
      </c>
      <c r="J126">
        <f t="shared" si="13"/>
        <v>0</v>
      </c>
      <c r="K126">
        <f t="shared" si="14"/>
      </c>
      <c r="L126" t="b">
        <f t="shared" si="15"/>
        <v>0</v>
      </c>
      <c r="M126" s="1">
        <f>MAX(E$6:E126)</f>
        <v>0.12847222222222224</v>
      </c>
    </row>
    <row r="127" spans="1:13" ht="12.75">
      <c r="A127" s="11">
        <f t="shared" si="17"/>
      </c>
      <c r="B127" s="20"/>
      <c r="C127" s="12">
        <f>IF(B127="","",VLOOKUP(B127,'Startovní listina'!$A$7:$C$506,2,0))</f>
      </c>
      <c r="D127" s="11">
        <f>IF(B127="","",VLOOKUP(B127,'Startovní listina'!$A$7:$C$506,3,0))</f>
      </c>
      <c r="E127" s="22"/>
      <c r="F127" s="13">
        <f t="shared" si="18"/>
      </c>
      <c r="G127" s="14">
        <f t="shared" si="19"/>
      </c>
      <c r="H127" s="2">
        <f t="shared" si="20"/>
      </c>
      <c r="I127" s="2">
        <f t="shared" si="16"/>
        <v>1</v>
      </c>
      <c r="J127">
        <f t="shared" si="13"/>
        <v>0</v>
      </c>
      <c r="K127">
        <f t="shared" si="14"/>
      </c>
      <c r="L127" t="b">
        <f t="shared" si="15"/>
        <v>0</v>
      </c>
      <c r="M127" s="1">
        <f>MAX(E$6:E127)</f>
        <v>0.12847222222222224</v>
      </c>
    </row>
    <row r="128" spans="1:13" ht="12.75">
      <c r="A128" s="11">
        <f t="shared" si="17"/>
      </c>
      <c r="B128" s="20"/>
      <c r="C128" s="12">
        <f>IF(B128="","",VLOOKUP(B128,'Startovní listina'!$A$7:$C$506,2,0))</f>
      </c>
      <c r="D128" s="11">
        <f>IF(B128="","",VLOOKUP(B128,'Startovní listina'!$A$7:$C$506,3,0))</f>
      </c>
      <c r="E128" s="22"/>
      <c r="F128" s="13">
        <f t="shared" si="18"/>
      </c>
      <c r="G128" s="14">
        <f t="shared" si="19"/>
      </c>
      <c r="H128" s="2">
        <f t="shared" si="20"/>
      </c>
      <c r="I128" s="2">
        <f t="shared" si="16"/>
        <v>1</v>
      </c>
      <c r="J128">
        <f t="shared" si="13"/>
        <v>0</v>
      </c>
      <c r="K128">
        <f t="shared" si="14"/>
      </c>
      <c r="L128" t="b">
        <f t="shared" si="15"/>
        <v>0</v>
      </c>
      <c r="M128" s="1">
        <f>MAX(E$6:E128)</f>
        <v>0.12847222222222224</v>
      </c>
    </row>
    <row r="129" spans="1:13" ht="12.75">
      <c r="A129" s="11">
        <f t="shared" si="17"/>
      </c>
      <c r="B129" s="20"/>
      <c r="C129" s="12">
        <f>IF(B129="","",VLOOKUP(B129,'Startovní listina'!$A$7:$C$506,2,0))</f>
      </c>
      <c r="D129" s="11">
        <f>IF(B129="","",VLOOKUP(B129,'Startovní listina'!$A$7:$C$506,3,0))</f>
      </c>
      <c r="E129" s="22"/>
      <c r="F129" s="13">
        <f t="shared" si="18"/>
      </c>
      <c r="G129" s="14">
        <f t="shared" si="19"/>
      </c>
      <c r="H129" s="2">
        <f t="shared" si="20"/>
      </c>
      <c r="I129" s="2">
        <f t="shared" si="16"/>
        <v>1</v>
      </c>
      <c r="J129">
        <f t="shared" si="13"/>
        <v>0</v>
      </c>
      <c r="K129">
        <f t="shared" si="14"/>
      </c>
      <c r="L129" t="b">
        <f t="shared" si="15"/>
        <v>0</v>
      </c>
      <c r="M129" s="1">
        <f>MAX(E$6:E129)</f>
        <v>0.12847222222222224</v>
      </c>
    </row>
    <row r="130" spans="1:13" ht="12.75">
      <c r="A130" s="11">
        <f t="shared" si="17"/>
      </c>
      <c r="B130" s="20"/>
      <c r="C130" s="12">
        <f>IF(B130="","",VLOOKUP(B130,'Startovní listina'!$A$7:$C$506,2,0))</f>
      </c>
      <c r="D130" s="11">
        <f>IF(B130="","",VLOOKUP(B130,'Startovní listina'!$A$7:$C$506,3,0))</f>
      </c>
      <c r="E130" s="22"/>
      <c r="F130" s="13">
        <f t="shared" si="18"/>
      </c>
      <c r="G130" s="14">
        <f t="shared" si="19"/>
      </c>
      <c r="H130" s="2">
        <f t="shared" si="20"/>
      </c>
      <c r="I130" s="2">
        <f t="shared" si="16"/>
        <v>1</v>
      </c>
      <c r="J130">
        <f t="shared" si="13"/>
        <v>0</v>
      </c>
      <c r="K130">
        <f t="shared" si="14"/>
      </c>
      <c r="L130" t="b">
        <f t="shared" si="15"/>
        <v>0</v>
      </c>
      <c r="M130" s="1">
        <f>MAX(E$6:E130)</f>
        <v>0.12847222222222224</v>
      </c>
    </row>
    <row r="131" spans="1:13" ht="12.75">
      <c r="A131" s="11">
        <f t="shared" si="17"/>
      </c>
      <c r="B131" s="20"/>
      <c r="C131" s="12">
        <f>IF(B131="","",VLOOKUP(B131,'Startovní listina'!$A$7:$C$506,2,0))</f>
      </c>
      <c r="D131" s="11">
        <f>IF(B131="","",VLOOKUP(B131,'Startovní listina'!$A$7:$C$506,3,0))</f>
      </c>
      <c r="E131" s="22"/>
      <c r="F131" s="13">
        <f t="shared" si="18"/>
      </c>
      <c r="G131" s="14">
        <f t="shared" si="19"/>
      </c>
      <c r="H131" s="2">
        <f t="shared" si="20"/>
      </c>
      <c r="I131" s="2">
        <f t="shared" si="16"/>
        <v>1</v>
      </c>
      <c r="J131">
        <f t="shared" si="13"/>
        <v>0</v>
      </c>
      <c r="K131">
        <f t="shared" si="14"/>
      </c>
      <c r="L131" t="b">
        <f t="shared" si="15"/>
        <v>0</v>
      </c>
      <c r="M131" s="1">
        <f>MAX(E$6:E131)</f>
        <v>0.12847222222222224</v>
      </c>
    </row>
    <row r="132" spans="1:13" ht="12.75">
      <c r="A132" s="11">
        <f t="shared" si="17"/>
      </c>
      <c r="B132" s="20"/>
      <c r="C132" s="12">
        <f>IF(B132="","",VLOOKUP(B132,'Startovní listina'!$A$7:$C$506,2,0))</f>
      </c>
      <c r="D132" s="11">
        <f>IF(B132="","",VLOOKUP(B132,'Startovní listina'!$A$7:$C$506,3,0))</f>
      </c>
      <c r="E132" s="22"/>
      <c r="F132" s="13">
        <f t="shared" si="18"/>
      </c>
      <c r="G132" s="14">
        <f t="shared" si="19"/>
      </c>
      <c r="H132" s="2">
        <f t="shared" si="20"/>
      </c>
      <c r="I132" s="2">
        <f t="shared" si="16"/>
        <v>1</v>
      </c>
      <c r="J132">
        <f t="shared" si="13"/>
        <v>0</v>
      </c>
      <c r="K132">
        <f t="shared" si="14"/>
      </c>
      <c r="L132" t="b">
        <f t="shared" si="15"/>
        <v>0</v>
      </c>
      <c r="M132" s="1">
        <f>MAX(E$6:E132)</f>
        <v>0.12847222222222224</v>
      </c>
    </row>
    <row r="133" spans="1:13" ht="12.75">
      <c r="A133" s="11">
        <f t="shared" si="17"/>
      </c>
      <c r="B133" s="20"/>
      <c r="C133" s="12">
        <f>IF(B133="","",VLOOKUP(B133,'Startovní listina'!$A$7:$C$506,2,0))</f>
      </c>
      <c r="D133" s="11">
        <f>IF(B133="","",VLOOKUP(B133,'Startovní listina'!$A$7:$C$506,3,0))</f>
      </c>
      <c r="E133" s="22"/>
      <c r="F133" s="13">
        <f t="shared" si="18"/>
      </c>
      <c r="G133" s="14">
        <f t="shared" si="19"/>
      </c>
      <c r="H133" s="2">
        <f t="shared" si="20"/>
      </c>
      <c r="I133" s="2">
        <f t="shared" si="16"/>
        <v>1</v>
      </c>
      <c r="J133">
        <f t="shared" si="13"/>
        <v>0</v>
      </c>
      <c r="K133">
        <f t="shared" si="14"/>
      </c>
      <c r="L133" t="b">
        <f t="shared" si="15"/>
        <v>0</v>
      </c>
      <c r="M133" s="1">
        <f>MAX(E$6:E133)</f>
        <v>0.12847222222222224</v>
      </c>
    </row>
    <row r="134" spans="1:13" ht="12.75">
      <c r="A134" s="11">
        <f t="shared" si="17"/>
      </c>
      <c r="B134" s="20"/>
      <c r="C134" s="12">
        <f>IF(B134="","",VLOOKUP(B134,'Startovní listina'!$A$7:$C$506,2,0))</f>
      </c>
      <c r="D134" s="11">
        <f>IF(B134="","",VLOOKUP(B134,'Startovní listina'!$A$7:$C$506,3,0))</f>
      </c>
      <c r="E134" s="22"/>
      <c r="F134" s="13">
        <f t="shared" si="18"/>
      </c>
      <c r="G134" s="14">
        <f t="shared" si="19"/>
      </c>
      <c r="H134" s="2">
        <f t="shared" si="20"/>
      </c>
      <c r="I134" s="2">
        <f t="shared" si="16"/>
        <v>1</v>
      </c>
      <c r="J134">
        <f t="shared" si="13"/>
        <v>0</v>
      </c>
      <c r="K134">
        <f t="shared" si="14"/>
      </c>
      <c r="L134" t="b">
        <f t="shared" si="15"/>
        <v>0</v>
      </c>
      <c r="M134" s="1">
        <f>MAX(E$6:E134)</f>
        <v>0.12847222222222224</v>
      </c>
    </row>
    <row r="135" spans="1:13" ht="12.75">
      <c r="A135" s="11">
        <f t="shared" si="17"/>
      </c>
      <c r="B135" s="20"/>
      <c r="C135" s="12">
        <f>IF(B135="","",VLOOKUP(B135,'Startovní listina'!$A$7:$C$506,2,0))</f>
      </c>
      <c r="D135" s="11">
        <f>IF(B135="","",VLOOKUP(B135,'Startovní listina'!$A$7:$C$506,3,0))</f>
      </c>
      <c r="E135" s="22"/>
      <c r="F135" s="13">
        <f t="shared" si="18"/>
      </c>
      <c r="G135" s="14">
        <f t="shared" si="19"/>
      </c>
      <c r="H135" s="2">
        <f t="shared" si="20"/>
      </c>
      <c r="I135" s="2">
        <f t="shared" si="16"/>
        <v>1</v>
      </c>
      <c r="J135">
        <f aca="true" t="shared" si="21" ref="J135:J198">COUNTIF($B$6:$B$505,B135)</f>
        <v>0</v>
      </c>
      <c r="K135">
        <f aca="true" t="shared" si="22" ref="K135:K198">MID(D135,1,1)</f>
      </c>
      <c r="L135" t="b">
        <f aca="true" t="shared" si="23" ref="L135:L198">ISNUMBER(E135)</f>
        <v>0</v>
      </c>
      <c r="M135" s="1">
        <f>MAX(E$6:E135)</f>
        <v>0.12847222222222224</v>
      </c>
    </row>
    <row r="136" spans="1:13" ht="12.75">
      <c r="A136" s="11">
        <f t="shared" si="17"/>
      </c>
      <c r="B136" s="20"/>
      <c r="C136" s="12">
        <f>IF(B136="","",VLOOKUP(B136,'Startovní listina'!$A$7:$C$506,2,0))</f>
      </c>
      <c r="D136" s="11">
        <f>IF(B136="","",VLOOKUP(B136,'Startovní listina'!$A$7:$C$506,3,0))</f>
      </c>
      <c r="E136" s="22"/>
      <c r="F136" s="13">
        <f t="shared" si="18"/>
      </c>
      <c r="G136" s="14">
        <f t="shared" si="19"/>
      </c>
      <c r="H136" s="2">
        <f t="shared" si="20"/>
      </c>
      <c r="I136" s="2">
        <f aca="true" t="shared" si="24" ref="I136:I199">IF(E136&lt;M135,1,0)</f>
        <v>1</v>
      </c>
      <c r="J136">
        <f t="shared" si="21"/>
        <v>0</v>
      </c>
      <c r="K136">
        <f t="shared" si="22"/>
      </c>
      <c r="L136" t="b">
        <f t="shared" si="23"/>
        <v>0</v>
      </c>
      <c r="M136" s="1">
        <f>MAX(E$6:E136)</f>
        <v>0.12847222222222224</v>
      </c>
    </row>
    <row r="137" spans="1:13" ht="12.75">
      <c r="A137" s="11">
        <f t="shared" si="17"/>
      </c>
      <c r="B137" s="20"/>
      <c r="C137" s="12">
        <f>IF(B137="","",VLOOKUP(B137,'Startovní listina'!$A$7:$C$506,2,0))</f>
      </c>
      <c r="D137" s="11">
        <f>IF(B137="","",VLOOKUP(B137,'Startovní listina'!$A$7:$C$506,3,0))</f>
      </c>
      <c r="E137" s="22"/>
      <c r="F137" s="13">
        <f t="shared" si="18"/>
      </c>
      <c r="G137" s="14">
        <f t="shared" si="19"/>
      </c>
      <c r="H137" s="2">
        <f t="shared" si="20"/>
      </c>
      <c r="I137" s="2">
        <f t="shared" si="24"/>
        <v>1</v>
      </c>
      <c r="J137">
        <f t="shared" si="21"/>
        <v>0</v>
      </c>
      <c r="K137">
        <f t="shared" si="22"/>
      </c>
      <c r="L137" t="b">
        <f t="shared" si="23"/>
        <v>0</v>
      </c>
      <c r="M137" s="1">
        <f>MAX(E$6:E137)</f>
        <v>0.12847222222222224</v>
      </c>
    </row>
    <row r="138" spans="1:13" ht="12.75">
      <c r="A138" s="11">
        <f t="shared" si="17"/>
      </c>
      <c r="B138" s="20"/>
      <c r="C138" s="12">
        <f>IF(B138="","",VLOOKUP(B138,'Startovní listina'!$A$7:$C$506,2,0))</f>
      </c>
      <c r="D138" s="11">
        <f>IF(B138="","",VLOOKUP(B138,'Startovní listina'!$A$7:$C$506,3,0))</f>
      </c>
      <c r="E138" s="22"/>
      <c r="F138" s="13">
        <f t="shared" si="18"/>
      </c>
      <c r="G138" s="14">
        <f t="shared" si="19"/>
      </c>
      <c r="H138" s="2">
        <f t="shared" si="20"/>
      </c>
      <c r="I138" s="2">
        <f t="shared" si="24"/>
        <v>1</v>
      </c>
      <c r="J138">
        <f t="shared" si="21"/>
        <v>0</v>
      </c>
      <c r="K138">
        <f t="shared" si="22"/>
      </c>
      <c r="L138" t="b">
        <f t="shared" si="23"/>
        <v>0</v>
      </c>
      <c r="M138" s="1">
        <f>MAX(E$6:E138)</f>
        <v>0.12847222222222224</v>
      </c>
    </row>
    <row r="139" spans="1:13" ht="12.75">
      <c r="A139" s="11">
        <f t="shared" si="17"/>
      </c>
      <c r="B139" s="20"/>
      <c r="C139" s="12">
        <f>IF(B139="","",VLOOKUP(B139,'Startovní listina'!$A$7:$C$506,2,0))</f>
      </c>
      <c r="D139" s="11">
        <f>IF(B139="","",VLOOKUP(B139,'Startovní listina'!$A$7:$C$506,3,0))</f>
      </c>
      <c r="E139" s="22"/>
      <c r="F139" s="13">
        <f t="shared" si="18"/>
      </c>
      <c r="G139" s="14">
        <f t="shared" si="19"/>
      </c>
      <c r="H139" s="2">
        <f t="shared" si="20"/>
      </c>
      <c r="I139" s="2">
        <f t="shared" si="24"/>
        <v>1</v>
      </c>
      <c r="J139">
        <f t="shared" si="21"/>
        <v>0</v>
      </c>
      <c r="K139">
        <f t="shared" si="22"/>
      </c>
      <c r="L139" t="b">
        <f t="shared" si="23"/>
        <v>0</v>
      </c>
      <c r="M139" s="1">
        <f>MAX(E$6:E139)</f>
        <v>0.12847222222222224</v>
      </c>
    </row>
    <row r="140" spans="1:13" ht="12.75">
      <c r="A140" s="11">
        <f t="shared" si="17"/>
      </c>
      <c r="B140" s="20"/>
      <c r="C140" s="12">
        <f>IF(B140="","",VLOOKUP(B140,'Startovní listina'!$A$7:$C$506,2,0))</f>
      </c>
      <c r="D140" s="11">
        <f>IF(B140="","",VLOOKUP(B140,'Startovní listina'!$A$7:$C$506,3,0))</f>
      </c>
      <c r="E140" s="22"/>
      <c r="F140" s="13">
        <f t="shared" si="18"/>
      </c>
      <c r="G140" s="14">
        <f t="shared" si="19"/>
      </c>
      <c r="H140" s="2">
        <f t="shared" si="20"/>
      </c>
      <c r="I140" s="2">
        <f t="shared" si="24"/>
        <v>1</v>
      </c>
      <c r="J140">
        <f t="shared" si="21"/>
        <v>0</v>
      </c>
      <c r="K140">
        <f t="shared" si="22"/>
      </c>
      <c r="L140" t="b">
        <f t="shared" si="23"/>
        <v>0</v>
      </c>
      <c r="M140" s="1">
        <f>MAX(E$6:E140)</f>
        <v>0.12847222222222224</v>
      </c>
    </row>
    <row r="141" spans="1:13" ht="12.75">
      <c r="A141" s="11">
        <f t="shared" si="17"/>
      </c>
      <c r="B141" s="20"/>
      <c r="C141" s="12">
        <f>IF(B141="","",VLOOKUP(B141,'Startovní listina'!$A$7:$C$506,2,0))</f>
      </c>
      <c r="D141" s="11">
        <f>IF(B141="","",VLOOKUP(B141,'Startovní listina'!$A$7:$C$506,3,0))</f>
      </c>
      <c r="E141" s="22"/>
      <c r="F141" s="13">
        <f t="shared" si="18"/>
      </c>
      <c r="G141" s="14">
        <f t="shared" si="19"/>
      </c>
      <c r="H141" s="2">
        <f t="shared" si="20"/>
      </c>
      <c r="I141" s="2">
        <f t="shared" si="24"/>
        <v>1</v>
      </c>
      <c r="J141">
        <f t="shared" si="21"/>
        <v>0</v>
      </c>
      <c r="K141">
        <f t="shared" si="22"/>
      </c>
      <c r="L141" t="b">
        <f t="shared" si="23"/>
        <v>0</v>
      </c>
      <c r="M141" s="1">
        <f>MAX(E$6:E141)</f>
        <v>0.12847222222222224</v>
      </c>
    </row>
    <row r="142" spans="1:13" ht="12.75">
      <c r="A142" s="11">
        <f t="shared" si="17"/>
      </c>
      <c r="B142" s="20"/>
      <c r="C142" s="12">
        <f>IF(B142="","",VLOOKUP(B142,'Startovní listina'!$A$7:$C$506,2,0))</f>
      </c>
      <c r="D142" s="11">
        <f>IF(B142="","",VLOOKUP(B142,'Startovní listina'!$A$7:$C$506,3,0))</f>
      </c>
      <c r="E142" s="22"/>
      <c r="F142" s="13">
        <f t="shared" si="18"/>
      </c>
      <c r="G142" s="14">
        <f t="shared" si="19"/>
      </c>
      <c r="H142" s="2">
        <f t="shared" si="20"/>
      </c>
      <c r="I142" s="2">
        <f t="shared" si="24"/>
        <v>1</v>
      </c>
      <c r="J142">
        <f t="shared" si="21"/>
        <v>0</v>
      </c>
      <c r="K142">
        <f t="shared" si="22"/>
      </c>
      <c r="L142" t="b">
        <f t="shared" si="23"/>
        <v>0</v>
      </c>
      <c r="M142" s="1">
        <f>MAX(E$6:E142)</f>
        <v>0.12847222222222224</v>
      </c>
    </row>
    <row r="143" spans="1:13" ht="12.75">
      <c r="A143" s="11">
        <f t="shared" si="17"/>
      </c>
      <c r="B143" s="20"/>
      <c r="C143" s="12">
        <f>IF(B143="","",VLOOKUP(B143,'Startovní listina'!$A$7:$C$506,2,0))</f>
      </c>
      <c r="D143" s="11">
        <f>IF(B143="","",VLOOKUP(B143,'Startovní listina'!$A$7:$C$506,3,0))</f>
      </c>
      <c r="E143" s="22"/>
      <c r="F143" s="13">
        <f t="shared" si="18"/>
      </c>
      <c r="G143" s="14">
        <f t="shared" si="19"/>
      </c>
      <c r="H143" s="2">
        <f t="shared" si="20"/>
      </c>
      <c r="I143" s="2">
        <f t="shared" si="24"/>
        <v>1</v>
      </c>
      <c r="J143">
        <f t="shared" si="21"/>
        <v>0</v>
      </c>
      <c r="K143">
        <f t="shared" si="22"/>
      </c>
      <c r="L143" t="b">
        <f t="shared" si="23"/>
        <v>0</v>
      </c>
      <c r="M143" s="1">
        <f>MAX(E$6:E143)</f>
        <v>0.12847222222222224</v>
      </c>
    </row>
    <row r="144" spans="1:13" ht="12.75">
      <c r="A144" s="11">
        <f t="shared" si="17"/>
      </c>
      <c r="B144" s="20"/>
      <c r="C144" s="12">
        <f>IF(B144="","",VLOOKUP(B144,'Startovní listina'!$A$7:$C$506,2,0))</f>
      </c>
      <c r="D144" s="11">
        <f>IF(B144="","",VLOOKUP(B144,'Startovní listina'!$A$7:$C$506,3,0))</f>
      </c>
      <c r="E144" s="22"/>
      <c r="F144" s="13">
        <f t="shared" si="18"/>
      </c>
      <c r="G144" s="14">
        <f t="shared" si="19"/>
      </c>
      <c r="H144" s="2">
        <f t="shared" si="20"/>
      </c>
      <c r="I144" s="2">
        <f t="shared" si="24"/>
        <v>1</v>
      </c>
      <c r="J144">
        <f t="shared" si="21"/>
        <v>0</v>
      </c>
      <c r="K144">
        <f t="shared" si="22"/>
      </c>
      <c r="L144" t="b">
        <f t="shared" si="23"/>
        <v>0</v>
      </c>
      <c r="M144" s="1">
        <f>MAX(E$6:E144)</f>
        <v>0.12847222222222224</v>
      </c>
    </row>
    <row r="145" spans="1:13" ht="12.75">
      <c r="A145" s="11">
        <f t="shared" si="17"/>
      </c>
      <c r="B145" s="20"/>
      <c r="C145" s="12">
        <f>IF(B145="","",VLOOKUP(B145,'Startovní listina'!$A$7:$C$506,2,0))</f>
      </c>
      <c r="D145" s="11">
        <f>IF(B145="","",VLOOKUP(B145,'Startovní listina'!$A$7:$C$506,3,0))</f>
      </c>
      <c r="E145" s="22"/>
      <c r="F145" s="13">
        <f t="shared" si="18"/>
      </c>
      <c r="G145" s="14">
        <f t="shared" si="19"/>
      </c>
      <c r="H145" s="2">
        <f t="shared" si="20"/>
      </c>
      <c r="I145" s="2">
        <f t="shared" si="24"/>
        <v>1</v>
      </c>
      <c r="J145">
        <f t="shared" si="21"/>
        <v>0</v>
      </c>
      <c r="K145">
        <f t="shared" si="22"/>
      </c>
      <c r="L145" t="b">
        <f t="shared" si="23"/>
        <v>0</v>
      </c>
      <c r="M145" s="1">
        <f>MAX(E$6:E145)</f>
        <v>0.12847222222222224</v>
      </c>
    </row>
    <row r="146" spans="1:13" ht="12.75">
      <c r="A146" s="11">
        <f t="shared" si="17"/>
      </c>
      <c r="B146" s="20"/>
      <c r="C146" s="12">
        <f>IF(B146="","",VLOOKUP(B146,'Startovní listina'!$A$7:$C$506,2,0))</f>
      </c>
      <c r="D146" s="11">
        <f>IF(B146="","",VLOOKUP(B146,'Startovní listina'!$A$7:$C$506,3,0))</f>
      </c>
      <c r="E146" s="22"/>
      <c r="F146" s="13">
        <f t="shared" si="18"/>
      </c>
      <c r="G146" s="14">
        <f t="shared" si="19"/>
      </c>
      <c r="H146" s="2">
        <f t="shared" si="20"/>
      </c>
      <c r="I146" s="2">
        <f t="shared" si="24"/>
        <v>1</v>
      </c>
      <c r="J146">
        <f t="shared" si="21"/>
        <v>0</v>
      </c>
      <c r="K146">
        <f t="shared" si="22"/>
      </c>
      <c r="L146" t="b">
        <f t="shared" si="23"/>
        <v>0</v>
      </c>
      <c r="M146" s="1">
        <f>MAX(E$6:E146)</f>
        <v>0.12847222222222224</v>
      </c>
    </row>
    <row r="147" spans="1:13" ht="12.75">
      <c r="A147" s="11">
        <f t="shared" si="17"/>
      </c>
      <c r="B147" s="20"/>
      <c r="C147" s="12">
        <f>IF(B147="","",VLOOKUP(B147,'Startovní listina'!$A$7:$C$506,2,0))</f>
      </c>
      <c r="D147" s="11">
        <f>IF(B147="","",VLOOKUP(B147,'Startovní listina'!$A$7:$C$506,3,0))</f>
      </c>
      <c r="E147" s="22"/>
      <c r="F147" s="13">
        <f t="shared" si="18"/>
      </c>
      <c r="G147" s="14">
        <f t="shared" si="19"/>
      </c>
      <c r="H147" s="2">
        <f t="shared" si="20"/>
      </c>
      <c r="I147" s="2">
        <f t="shared" si="24"/>
        <v>1</v>
      </c>
      <c r="J147">
        <f t="shared" si="21"/>
        <v>0</v>
      </c>
      <c r="K147">
        <f t="shared" si="22"/>
      </c>
      <c r="L147" t="b">
        <f t="shared" si="23"/>
        <v>0</v>
      </c>
      <c r="M147" s="1">
        <f>MAX(E$6:E147)</f>
        <v>0.12847222222222224</v>
      </c>
    </row>
    <row r="148" spans="1:13" ht="12.75">
      <c r="A148" s="11">
        <f t="shared" si="17"/>
      </c>
      <c r="B148" s="20"/>
      <c r="C148" s="12">
        <f>IF(B148="","",VLOOKUP(B148,'Startovní listina'!$A$7:$C$506,2,0))</f>
      </c>
      <c r="D148" s="11">
        <f>IF(B148="","",VLOOKUP(B148,'Startovní listina'!$A$7:$C$506,3,0))</f>
      </c>
      <c r="E148" s="22"/>
      <c r="F148" s="13">
        <f t="shared" si="18"/>
      </c>
      <c r="G148" s="14">
        <f t="shared" si="19"/>
      </c>
      <c r="H148" s="2">
        <f t="shared" si="20"/>
      </c>
      <c r="I148" s="2">
        <f t="shared" si="24"/>
        <v>1</v>
      </c>
      <c r="J148">
        <f t="shared" si="21"/>
        <v>0</v>
      </c>
      <c r="K148">
        <f t="shared" si="22"/>
      </c>
      <c r="L148" t="b">
        <f t="shared" si="23"/>
        <v>0</v>
      </c>
      <c r="M148" s="1">
        <f>MAX(E$6:E148)</f>
        <v>0.12847222222222224</v>
      </c>
    </row>
    <row r="149" spans="1:13" ht="12.75">
      <c r="A149" s="11">
        <f t="shared" si="17"/>
      </c>
      <c r="B149" s="20"/>
      <c r="C149" s="12">
        <f>IF(B149="","",VLOOKUP(B149,'Startovní listina'!$A$7:$C$506,2,0))</f>
      </c>
      <c r="D149" s="11">
        <f>IF(B149="","",VLOOKUP(B149,'Startovní listina'!$A$7:$C$506,3,0))</f>
      </c>
      <c r="E149" s="22"/>
      <c r="F149" s="13">
        <f t="shared" si="18"/>
      </c>
      <c r="G149" s="14">
        <f t="shared" si="19"/>
      </c>
      <c r="H149" s="2">
        <f t="shared" si="20"/>
      </c>
      <c r="I149" s="2">
        <f t="shared" si="24"/>
        <v>1</v>
      </c>
      <c r="J149">
        <f t="shared" si="21"/>
        <v>0</v>
      </c>
      <c r="K149">
        <f t="shared" si="22"/>
      </c>
      <c r="L149" t="b">
        <f t="shared" si="23"/>
        <v>0</v>
      </c>
      <c r="M149" s="1">
        <f>MAX(E$6:E149)</f>
        <v>0.12847222222222224</v>
      </c>
    </row>
    <row r="150" spans="1:13" ht="12.75">
      <c r="A150" s="11">
        <f t="shared" si="17"/>
      </c>
      <c r="B150" s="20"/>
      <c r="C150" s="12">
        <f>IF(B150="","",VLOOKUP(B150,'Startovní listina'!$A$7:$C$506,2,0))</f>
      </c>
      <c r="D150" s="11">
        <f>IF(B150="","",VLOOKUP(B150,'Startovní listina'!$A$7:$C$506,3,0))</f>
      </c>
      <c r="E150" s="22"/>
      <c r="F150" s="13">
        <f t="shared" si="18"/>
      </c>
      <c r="G150" s="14">
        <f t="shared" si="19"/>
      </c>
      <c r="H150" s="2">
        <f t="shared" si="20"/>
      </c>
      <c r="I150" s="2">
        <f t="shared" si="24"/>
        <v>1</v>
      </c>
      <c r="J150">
        <f t="shared" si="21"/>
        <v>0</v>
      </c>
      <c r="K150">
        <f t="shared" si="22"/>
      </c>
      <c r="L150" t="b">
        <f t="shared" si="23"/>
        <v>0</v>
      </c>
      <c r="M150" s="1">
        <f>MAX(E$6:E150)</f>
        <v>0.12847222222222224</v>
      </c>
    </row>
    <row r="151" spans="1:13" ht="12.75">
      <c r="A151" s="11">
        <f t="shared" si="17"/>
      </c>
      <c r="B151" s="20"/>
      <c r="C151" s="12">
        <f>IF(B151="","",VLOOKUP(B151,'Startovní listina'!$A$7:$C$506,2,0))</f>
      </c>
      <c r="D151" s="11">
        <f>IF(B151="","",VLOOKUP(B151,'Startovní listina'!$A$7:$C$506,3,0))</f>
      </c>
      <c r="E151" s="22"/>
      <c r="F151" s="13">
        <f t="shared" si="18"/>
      </c>
      <c r="G151" s="14">
        <f t="shared" si="19"/>
      </c>
      <c r="H151" s="2">
        <f t="shared" si="20"/>
      </c>
      <c r="I151" s="2">
        <f t="shared" si="24"/>
        <v>1</v>
      </c>
      <c r="J151">
        <f t="shared" si="21"/>
        <v>0</v>
      </c>
      <c r="K151">
        <f t="shared" si="22"/>
      </c>
      <c r="L151" t="b">
        <f t="shared" si="23"/>
        <v>0</v>
      </c>
      <c r="M151" s="1">
        <f>MAX(E$6:E151)</f>
        <v>0.12847222222222224</v>
      </c>
    </row>
    <row r="152" spans="1:13" ht="12.75">
      <c r="A152" s="11">
        <f t="shared" si="17"/>
      </c>
      <c r="B152" s="20"/>
      <c r="C152" s="12">
        <f>IF(B152="","",VLOOKUP(B152,'Startovní listina'!$A$7:$C$506,2,0))</f>
      </c>
      <c r="D152" s="11">
        <f>IF(B152="","",VLOOKUP(B152,'Startovní listina'!$A$7:$C$506,3,0))</f>
      </c>
      <c r="E152" s="22"/>
      <c r="F152" s="13">
        <f t="shared" si="18"/>
      </c>
      <c r="G152" s="14">
        <f t="shared" si="19"/>
      </c>
      <c r="H152" s="2">
        <f t="shared" si="20"/>
      </c>
      <c r="I152" s="2">
        <f t="shared" si="24"/>
        <v>1</v>
      </c>
      <c r="J152">
        <f t="shared" si="21"/>
        <v>0</v>
      </c>
      <c r="K152">
        <f t="shared" si="22"/>
      </c>
      <c r="L152" t="b">
        <f t="shared" si="23"/>
        <v>0</v>
      </c>
      <c r="M152" s="1">
        <f>MAX(E$6:E152)</f>
        <v>0.12847222222222224</v>
      </c>
    </row>
    <row r="153" spans="1:13" ht="12.75">
      <c r="A153" s="11">
        <f t="shared" si="17"/>
      </c>
      <c r="B153" s="20"/>
      <c r="C153" s="12">
        <f>IF(B153="","",VLOOKUP(B153,'Startovní listina'!$A$7:$C$506,2,0))</f>
      </c>
      <c r="D153" s="11">
        <f>IF(B153="","",VLOOKUP(B153,'Startovní listina'!$A$7:$C$506,3,0))</f>
      </c>
      <c r="E153" s="22"/>
      <c r="F153" s="13">
        <f t="shared" si="18"/>
      </c>
      <c r="G153" s="14">
        <f t="shared" si="19"/>
      </c>
      <c r="H153" s="2">
        <f t="shared" si="20"/>
      </c>
      <c r="I153" s="2">
        <f t="shared" si="24"/>
        <v>1</v>
      </c>
      <c r="J153">
        <f t="shared" si="21"/>
        <v>0</v>
      </c>
      <c r="K153">
        <f t="shared" si="22"/>
      </c>
      <c r="L153" t="b">
        <f t="shared" si="23"/>
        <v>0</v>
      </c>
      <c r="M153" s="1">
        <f>MAX(E$6:E153)</f>
        <v>0.12847222222222224</v>
      </c>
    </row>
    <row r="154" spans="1:13" ht="12.75">
      <c r="A154" s="11">
        <f aca="true" t="shared" si="25" ref="A154:A217">IF(B154&lt;&gt;"",A153+1,"")</f>
      </c>
      <c r="B154" s="20"/>
      <c r="C154" s="12">
        <f>IF(B154="","",VLOOKUP(B154,'Startovní listina'!$A$7:$C$506,2,0))</f>
      </c>
      <c r="D154" s="11">
        <f>IF(B154="","",VLOOKUP(B154,'Startovní listina'!$A$7:$C$506,3,0))</f>
      </c>
      <c r="E154" s="22"/>
      <c r="F154" s="13">
        <f t="shared" si="18"/>
      </c>
      <c r="G154" s="14">
        <f t="shared" si="19"/>
      </c>
      <c r="H154" s="2">
        <f t="shared" si="20"/>
      </c>
      <c r="I154" s="2">
        <f t="shared" si="24"/>
        <v>1</v>
      </c>
      <c r="J154">
        <f t="shared" si="21"/>
        <v>0</v>
      </c>
      <c r="K154">
        <f t="shared" si="22"/>
      </c>
      <c r="L154" t="b">
        <f t="shared" si="23"/>
        <v>0</v>
      </c>
      <c r="M154" s="1">
        <f>MAX(E$6:E154)</f>
        <v>0.12847222222222224</v>
      </c>
    </row>
    <row r="155" spans="1:13" ht="12.75">
      <c r="A155" s="11">
        <f t="shared" si="25"/>
      </c>
      <c r="B155" s="20"/>
      <c r="C155" s="12">
        <f>IF(B155="","",VLOOKUP(B155,'Startovní listina'!$A$7:$C$506,2,0))</f>
      </c>
      <c r="D155" s="11">
        <f>IF(B155="","",VLOOKUP(B155,'Startovní listina'!$A$7:$C$506,3,0))</f>
      </c>
      <c r="E155" s="22"/>
      <c r="F155" s="13">
        <f t="shared" si="18"/>
      </c>
      <c r="G155" s="14">
        <f t="shared" si="19"/>
      </c>
      <c r="H155" s="2">
        <f t="shared" si="20"/>
      </c>
      <c r="I155" s="2">
        <f t="shared" si="24"/>
        <v>1</v>
      </c>
      <c r="J155">
        <f t="shared" si="21"/>
        <v>0</v>
      </c>
      <c r="K155">
        <f t="shared" si="22"/>
      </c>
      <c r="L155" t="b">
        <f t="shared" si="23"/>
        <v>0</v>
      </c>
      <c r="M155" s="1">
        <f>MAX(E$6:E155)</f>
        <v>0.12847222222222224</v>
      </c>
    </row>
    <row r="156" spans="1:13" ht="12.75">
      <c r="A156" s="11">
        <f t="shared" si="25"/>
      </c>
      <c r="B156" s="20"/>
      <c r="C156" s="12">
        <f>IF(B156="","",VLOOKUP(B156,'Startovní listina'!$A$7:$C$506,2,0))</f>
      </c>
      <c r="D156" s="11">
        <f>IF(B156="","",VLOOKUP(B156,'Startovní listina'!$A$7:$C$506,3,0))</f>
      </c>
      <c r="E156" s="22"/>
      <c r="F156" s="13">
        <f t="shared" si="18"/>
      </c>
      <c r="G156" s="14">
        <f t="shared" si="19"/>
      </c>
      <c r="H156" s="2">
        <f t="shared" si="20"/>
      </c>
      <c r="I156" s="2">
        <f t="shared" si="24"/>
        <v>1</v>
      </c>
      <c r="J156">
        <f t="shared" si="21"/>
        <v>0</v>
      </c>
      <c r="K156">
        <f t="shared" si="22"/>
      </c>
      <c r="L156" t="b">
        <f t="shared" si="23"/>
        <v>0</v>
      </c>
      <c r="M156" s="1">
        <f>MAX(E$6:E156)</f>
        <v>0.12847222222222224</v>
      </c>
    </row>
    <row r="157" spans="1:13" ht="12.75">
      <c r="A157" s="11">
        <f t="shared" si="25"/>
      </c>
      <c r="B157" s="20"/>
      <c r="C157" s="12">
        <f>IF(B157="","",VLOOKUP(B157,'Startovní listina'!$A$7:$C$506,2,0))</f>
      </c>
      <c r="D157" s="11">
        <f>IF(B157="","",VLOOKUP(B157,'Startovní listina'!$A$7:$C$506,3,0))</f>
      </c>
      <c r="E157" s="22"/>
      <c r="F157" s="13">
        <f t="shared" si="18"/>
      </c>
      <c r="G157" s="14">
        <f t="shared" si="19"/>
      </c>
      <c r="H157" s="2">
        <f t="shared" si="20"/>
      </c>
      <c r="I157" s="2">
        <f t="shared" si="24"/>
        <v>1</v>
      </c>
      <c r="J157">
        <f t="shared" si="21"/>
        <v>0</v>
      </c>
      <c r="K157">
        <f t="shared" si="22"/>
      </c>
      <c r="L157" t="b">
        <f t="shared" si="23"/>
        <v>0</v>
      </c>
      <c r="M157" s="1">
        <f>MAX(E$6:E157)</f>
        <v>0.12847222222222224</v>
      </c>
    </row>
    <row r="158" spans="1:13" ht="12.75">
      <c r="A158" s="11">
        <f t="shared" si="25"/>
      </c>
      <c r="B158" s="20"/>
      <c r="C158" s="12">
        <f>IF(B158="","",VLOOKUP(B158,'Startovní listina'!$A$7:$C$506,2,0))</f>
      </c>
      <c r="D158" s="11">
        <f>IF(B158="","",VLOOKUP(B158,'Startovní listina'!$A$7:$C$506,3,0))</f>
      </c>
      <c r="E158" s="22"/>
      <c r="F158" s="13">
        <f t="shared" si="18"/>
      </c>
      <c r="G158" s="14">
        <f t="shared" si="19"/>
      </c>
      <c r="H158" s="2">
        <f t="shared" si="20"/>
      </c>
      <c r="I158" s="2">
        <f t="shared" si="24"/>
        <v>1</v>
      </c>
      <c r="J158">
        <f t="shared" si="21"/>
        <v>0</v>
      </c>
      <c r="K158">
        <f t="shared" si="22"/>
      </c>
      <c r="L158" t="b">
        <f t="shared" si="23"/>
        <v>0</v>
      </c>
      <c r="M158" s="1">
        <f>MAX(E$6:E158)</f>
        <v>0.12847222222222224</v>
      </c>
    </row>
    <row r="159" spans="1:13" ht="12.75">
      <c r="A159" s="11">
        <f t="shared" si="25"/>
      </c>
      <c r="B159" s="20"/>
      <c r="C159" s="12">
        <f>IF(B159="","",VLOOKUP(B159,'Startovní listina'!$A$7:$C$506,2,0))</f>
      </c>
      <c r="D159" s="11">
        <f>IF(B159="","",VLOOKUP(B159,'Startovní listina'!$A$7:$C$506,3,0))</f>
      </c>
      <c r="E159" s="22"/>
      <c r="F159" s="13">
        <f t="shared" si="18"/>
      </c>
      <c r="G159" s="14">
        <f t="shared" si="19"/>
      </c>
      <c r="H159" s="2">
        <f t="shared" si="20"/>
      </c>
      <c r="I159" s="2">
        <f t="shared" si="24"/>
        <v>1</v>
      </c>
      <c r="J159">
        <f t="shared" si="21"/>
        <v>0</v>
      </c>
      <c r="K159">
        <f t="shared" si="22"/>
      </c>
      <c r="L159" t="b">
        <f t="shared" si="23"/>
        <v>0</v>
      </c>
      <c r="M159" s="1">
        <f>MAX(E$6:E159)</f>
        <v>0.12847222222222224</v>
      </c>
    </row>
    <row r="160" spans="1:13" ht="12.75">
      <c r="A160" s="11">
        <f t="shared" si="25"/>
      </c>
      <c r="B160" s="20"/>
      <c r="C160" s="12">
        <f>IF(B160="","",VLOOKUP(B160,'Startovní listina'!$A$7:$C$506,2,0))</f>
      </c>
      <c r="D160" s="11">
        <f>IF(B160="","",VLOOKUP(B160,'Startovní listina'!$A$7:$C$506,3,0))</f>
      </c>
      <c r="E160" s="22"/>
      <c r="F160" s="13">
        <f t="shared" si="18"/>
      </c>
      <c r="G160" s="14">
        <f t="shared" si="19"/>
      </c>
      <c r="H160" s="2">
        <f t="shared" si="20"/>
      </c>
      <c r="I160" s="2">
        <f t="shared" si="24"/>
        <v>1</v>
      </c>
      <c r="J160">
        <f t="shared" si="21"/>
        <v>0</v>
      </c>
      <c r="K160">
        <f t="shared" si="22"/>
      </c>
      <c r="L160" t="b">
        <f t="shared" si="23"/>
        <v>0</v>
      </c>
      <c r="M160" s="1">
        <f>MAX(E$6:E160)</f>
        <v>0.12847222222222224</v>
      </c>
    </row>
    <row r="161" spans="1:13" ht="12.75">
      <c r="A161" s="11">
        <f t="shared" si="25"/>
      </c>
      <c r="B161" s="20"/>
      <c r="C161" s="12">
        <f>IF(B161="","",VLOOKUP(B161,'Startovní listina'!$A$7:$C$506,2,0))</f>
      </c>
      <c r="D161" s="11">
        <f>IF(B161="","",VLOOKUP(B161,'Startovní listina'!$A$7:$C$506,3,0))</f>
      </c>
      <c r="E161" s="22"/>
      <c r="F161" s="13">
        <f t="shared" si="18"/>
      </c>
      <c r="G161" s="14">
        <f t="shared" si="19"/>
      </c>
      <c r="H161" s="2">
        <f t="shared" si="20"/>
      </c>
      <c r="I161" s="2">
        <f t="shared" si="24"/>
        <v>1</v>
      </c>
      <c r="J161">
        <f t="shared" si="21"/>
        <v>0</v>
      </c>
      <c r="K161">
        <f t="shared" si="22"/>
      </c>
      <c r="L161" t="b">
        <f t="shared" si="23"/>
        <v>0</v>
      </c>
      <c r="M161" s="1">
        <f>MAX(E$6:E161)</f>
        <v>0.12847222222222224</v>
      </c>
    </row>
    <row r="162" spans="1:13" ht="12.75">
      <c r="A162" s="11">
        <f t="shared" si="25"/>
      </c>
      <c r="B162" s="20"/>
      <c r="C162" s="12">
        <f>IF(B162="","",VLOOKUP(B162,'Startovní listina'!$A$7:$C$506,2,0))</f>
      </c>
      <c r="D162" s="11">
        <f>IF(B162="","",VLOOKUP(B162,'Startovní listina'!$A$7:$C$506,3,0))</f>
      </c>
      <c r="E162" s="22"/>
      <c r="F162" s="13">
        <f t="shared" si="18"/>
      </c>
      <c r="G162" s="14">
        <f t="shared" si="19"/>
      </c>
      <c r="H162" s="2">
        <f t="shared" si="20"/>
      </c>
      <c r="I162" s="2">
        <f t="shared" si="24"/>
        <v>1</v>
      </c>
      <c r="J162">
        <f t="shared" si="21"/>
        <v>0</v>
      </c>
      <c r="K162">
        <f t="shared" si="22"/>
      </c>
      <c r="L162" t="b">
        <f t="shared" si="23"/>
        <v>0</v>
      </c>
      <c r="M162" s="1">
        <f>MAX(E$6:E162)</f>
        <v>0.12847222222222224</v>
      </c>
    </row>
    <row r="163" spans="1:13" ht="12.75">
      <c r="A163" s="11">
        <f t="shared" si="25"/>
      </c>
      <c r="B163" s="20"/>
      <c r="C163" s="12">
        <f>IF(B163="","",VLOOKUP(B163,'Startovní listina'!$A$7:$C$506,2,0))</f>
      </c>
      <c r="D163" s="11">
        <f>IF(B163="","",VLOOKUP(B163,'Startovní listina'!$A$7:$C$506,3,0))</f>
      </c>
      <c r="E163" s="22"/>
      <c r="F163" s="13">
        <f t="shared" si="18"/>
      </c>
      <c r="G163" s="14">
        <f t="shared" si="19"/>
      </c>
      <c r="H163" s="2">
        <f t="shared" si="20"/>
      </c>
      <c r="I163" s="2">
        <f t="shared" si="24"/>
        <v>1</v>
      </c>
      <c r="J163">
        <f t="shared" si="21"/>
        <v>0</v>
      </c>
      <c r="K163">
        <f t="shared" si="22"/>
      </c>
      <c r="L163" t="b">
        <f t="shared" si="23"/>
        <v>0</v>
      </c>
      <c r="M163" s="1">
        <f>MAX(E$6:E163)</f>
        <v>0.12847222222222224</v>
      </c>
    </row>
    <row r="164" spans="1:13" ht="12.75">
      <c r="A164" s="11">
        <f t="shared" si="25"/>
      </c>
      <c r="B164" s="20"/>
      <c r="C164" s="12">
        <f>IF(B164="","",VLOOKUP(B164,'Startovní listina'!$A$7:$C$506,2,0))</f>
      </c>
      <c r="D164" s="11">
        <f>IF(B164="","",VLOOKUP(B164,'Startovní listina'!$A$7:$C$506,3,0))</f>
      </c>
      <c r="E164" s="22"/>
      <c r="F164" s="13">
        <f t="shared" si="18"/>
      </c>
      <c r="G164" s="14">
        <f t="shared" si="19"/>
      </c>
      <c r="H164" s="2">
        <f t="shared" si="20"/>
      </c>
      <c r="I164" s="2">
        <f t="shared" si="24"/>
        <v>1</v>
      </c>
      <c r="J164">
        <f t="shared" si="21"/>
        <v>0</v>
      </c>
      <c r="K164">
        <f t="shared" si="22"/>
      </c>
      <c r="L164" t="b">
        <f t="shared" si="23"/>
        <v>0</v>
      </c>
      <c r="M164" s="1">
        <f>MAX(E$6:E164)</f>
        <v>0.12847222222222224</v>
      </c>
    </row>
    <row r="165" spans="1:13" ht="12.75">
      <c r="A165" s="11">
        <f t="shared" si="25"/>
      </c>
      <c r="B165" s="20"/>
      <c r="C165" s="12">
        <f>IF(B165="","",VLOOKUP(B165,'Startovní listina'!$A$7:$C$506,2,0))</f>
      </c>
      <c r="D165" s="11">
        <f>IF(B165="","",VLOOKUP(B165,'Startovní listina'!$A$7:$C$506,3,0))</f>
      </c>
      <c r="E165" s="22"/>
      <c r="F165" s="13">
        <f t="shared" si="18"/>
      </c>
      <c r="G165" s="14">
        <f t="shared" si="19"/>
      </c>
      <c r="H165" s="2">
        <f t="shared" si="20"/>
      </c>
      <c r="I165" s="2">
        <f t="shared" si="24"/>
        <v>1</v>
      </c>
      <c r="J165">
        <f t="shared" si="21"/>
        <v>0</v>
      </c>
      <c r="K165">
        <f t="shared" si="22"/>
      </c>
      <c r="L165" t="b">
        <f t="shared" si="23"/>
        <v>0</v>
      </c>
      <c r="M165" s="1">
        <f>MAX(E$6:E165)</f>
        <v>0.12847222222222224</v>
      </c>
    </row>
    <row r="166" spans="1:13" ht="12.75">
      <c r="A166" s="11">
        <f t="shared" si="25"/>
      </c>
      <c r="B166" s="20"/>
      <c r="C166" s="12">
        <f>IF(B166="","",VLOOKUP(B166,'Startovní listina'!$A$7:$C$506,2,0))</f>
      </c>
      <c r="D166" s="11">
        <f>IF(B166="","",VLOOKUP(B166,'Startovní listina'!$A$7:$C$506,3,0))</f>
      </c>
      <c r="E166" s="22"/>
      <c r="F166" s="13">
        <f t="shared" si="18"/>
      </c>
      <c r="G166" s="14">
        <f t="shared" si="19"/>
      </c>
      <c r="H166" s="2">
        <f t="shared" si="20"/>
      </c>
      <c r="I166" s="2">
        <f t="shared" si="24"/>
        <v>1</v>
      </c>
      <c r="J166">
        <f t="shared" si="21"/>
        <v>0</v>
      </c>
      <c r="K166">
        <f t="shared" si="22"/>
      </c>
      <c r="L166" t="b">
        <f t="shared" si="23"/>
        <v>0</v>
      </c>
      <c r="M166" s="1">
        <f>MAX(E$6:E166)</f>
        <v>0.12847222222222224</v>
      </c>
    </row>
    <row r="167" spans="1:13" ht="12.75">
      <c r="A167" s="11">
        <f t="shared" si="25"/>
      </c>
      <c r="B167" s="20"/>
      <c r="C167" s="12">
        <f>IF(B167="","",VLOOKUP(B167,'Startovní listina'!$A$7:$C$506,2,0))</f>
      </c>
      <c r="D167" s="11">
        <f>IF(B167="","",VLOOKUP(B167,'Startovní listina'!$A$7:$C$506,3,0))</f>
      </c>
      <c r="E167" s="22"/>
      <c r="F167" s="13">
        <f t="shared" si="18"/>
      </c>
      <c r="G167" s="14">
        <f t="shared" si="19"/>
      </c>
      <c r="H167" s="2">
        <f t="shared" si="20"/>
      </c>
      <c r="I167" s="2">
        <f t="shared" si="24"/>
        <v>1</v>
      </c>
      <c r="J167">
        <f t="shared" si="21"/>
        <v>0</v>
      </c>
      <c r="K167">
        <f t="shared" si="22"/>
      </c>
      <c r="L167" t="b">
        <f t="shared" si="23"/>
        <v>0</v>
      </c>
      <c r="M167" s="1">
        <f>MAX(E$6:E167)</f>
        <v>0.12847222222222224</v>
      </c>
    </row>
    <row r="168" spans="1:13" ht="12.75">
      <c r="A168" s="11">
        <f t="shared" si="25"/>
      </c>
      <c r="B168" s="20"/>
      <c r="C168" s="12">
        <f>IF(B168="","",VLOOKUP(B168,'Startovní listina'!$A$7:$C$506,2,0))</f>
      </c>
      <c r="D168" s="11">
        <f>IF(B168="","",VLOOKUP(B168,'Startovní listina'!$A$7:$C$506,3,0))</f>
      </c>
      <c r="E168" s="22"/>
      <c r="F168" s="13">
        <f t="shared" si="18"/>
      </c>
      <c r="G168" s="14">
        <f t="shared" si="19"/>
      </c>
      <c r="H168" s="2">
        <f t="shared" si="20"/>
      </c>
      <c r="I168" s="2">
        <f t="shared" si="24"/>
        <v>1</v>
      </c>
      <c r="J168">
        <f t="shared" si="21"/>
        <v>0</v>
      </c>
      <c r="K168">
        <f t="shared" si="22"/>
      </c>
      <c r="L168" t="b">
        <f t="shared" si="23"/>
        <v>0</v>
      </c>
      <c r="M168" s="1">
        <f>MAX(E$6:E168)</f>
        <v>0.12847222222222224</v>
      </c>
    </row>
    <row r="169" spans="1:13" ht="12.75">
      <c r="A169" s="11">
        <f t="shared" si="25"/>
      </c>
      <c r="B169" s="20"/>
      <c r="C169" s="12">
        <f>IF(B169="","",VLOOKUP(B169,'Startovní listina'!$A$7:$C$506,2,0))</f>
      </c>
      <c r="D169" s="11">
        <f>IF(B169="","",VLOOKUP(B169,'Startovní listina'!$A$7:$C$506,3,0))</f>
      </c>
      <c r="E169" s="22"/>
      <c r="F169" s="13">
        <f t="shared" si="18"/>
      </c>
      <c r="G169" s="14">
        <f t="shared" si="19"/>
      </c>
      <c r="H169" s="2">
        <f t="shared" si="20"/>
      </c>
      <c r="I169" s="2">
        <f t="shared" si="24"/>
        <v>1</v>
      </c>
      <c r="J169">
        <f t="shared" si="21"/>
        <v>0</v>
      </c>
      <c r="K169">
        <f t="shared" si="22"/>
      </c>
      <c r="L169" t="b">
        <f t="shared" si="23"/>
        <v>0</v>
      </c>
      <c r="M169" s="1">
        <f>MAX(E$6:E169)</f>
        <v>0.12847222222222224</v>
      </c>
    </row>
    <row r="170" spans="1:13" ht="12.75">
      <c r="A170" s="11">
        <f t="shared" si="25"/>
      </c>
      <c r="B170" s="20"/>
      <c r="C170" s="12">
        <f>IF(B170="","",VLOOKUP(B170,'Startovní listina'!$A$7:$C$506,2,0))</f>
      </c>
      <c r="D170" s="11">
        <f>IF(B170="","",VLOOKUP(B170,'Startovní listina'!$A$7:$C$506,3,0))</f>
      </c>
      <c r="E170" s="22"/>
      <c r="F170" s="13">
        <f t="shared" si="18"/>
      </c>
      <c r="G170" s="14">
        <f t="shared" si="19"/>
      </c>
      <c r="H170" s="2">
        <f t="shared" si="20"/>
      </c>
      <c r="I170" s="2">
        <f t="shared" si="24"/>
        <v>1</v>
      </c>
      <c r="J170">
        <f t="shared" si="21"/>
        <v>0</v>
      </c>
      <c r="K170">
        <f t="shared" si="22"/>
      </c>
      <c r="L170" t="b">
        <f t="shared" si="23"/>
        <v>0</v>
      </c>
      <c r="M170" s="1">
        <f>MAX(E$6:E170)</f>
        <v>0.12847222222222224</v>
      </c>
    </row>
    <row r="171" spans="1:13" ht="12.75">
      <c r="A171" s="11">
        <f t="shared" si="25"/>
      </c>
      <c r="B171" s="20"/>
      <c r="C171" s="12">
        <f>IF(B171="","",VLOOKUP(B171,'Startovní listina'!$A$7:$C$506,2,0))</f>
      </c>
      <c r="D171" s="11">
        <f>IF(B171="","",VLOOKUP(B171,'Startovní listina'!$A$7:$C$506,3,0))</f>
      </c>
      <c r="E171" s="22"/>
      <c r="F171" s="13">
        <f t="shared" si="18"/>
      </c>
      <c r="G171" s="14">
        <f t="shared" si="19"/>
      </c>
      <c r="H171" s="2">
        <f t="shared" si="20"/>
      </c>
      <c r="I171" s="2">
        <f t="shared" si="24"/>
        <v>1</v>
      </c>
      <c r="J171">
        <f t="shared" si="21"/>
        <v>0</v>
      </c>
      <c r="K171">
        <f t="shared" si="22"/>
      </c>
      <c r="L171" t="b">
        <f t="shared" si="23"/>
        <v>0</v>
      </c>
      <c r="M171" s="1">
        <f>MAX(E$6:E171)</f>
        <v>0.12847222222222224</v>
      </c>
    </row>
    <row r="172" spans="1:13" ht="12.75">
      <c r="A172" s="11">
        <f t="shared" si="25"/>
      </c>
      <c r="B172" s="20"/>
      <c r="C172" s="12">
        <f>IF(B172="","",VLOOKUP(B172,'Startovní listina'!$A$7:$C$506,2,0))</f>
      </c>
      <c r="D172" s="11">
        <f>IF(B172="","",VLOOKUP(B172,'Startovní listina'!$A$7:$C$506,3,0))</f>
      </c>
      <c r="E172" s="22"/>
      <c r="F172" s="13">
        <f t="shared" si="18"/>
      </c>
      <c r="G172" s="14">
        <f t="shared" si="19"/>
      </c>
      <c r="H172" s="2">
        <f t="shared" si="20"/>
      </c>
      <c r="I172" s="2">
        <f t="shared" si="24"/>
        <v>1</v>
      </c>
      <c r="J172">
        <f t="shared" si="21"/>
        <v>0</v>
      </c>
      <c r="K172">
        <f t="shared" si="22"/>
      </c>
      <c r="L172" t="b">
        <f t="shared" si="23"/>
        <v>0</v>
      </c>
      <c r="M172" s="1">
        <f>MAX(E$6:E172)</f>
        <v>0.12847222222222224</v>
      </c>
    </row>
    <row r="173" spans="1:13" ht="12.75">
      <c r="A173" s="11">
        <f t="shared" si="25"/>
      </c>
      <c r="B173" s="20"/>
      <c r="C173" s="12">
        <f>IF(B173="","",VLOOKUP(B173,'Startovní listina'!$A$7:$C$506,2,0))</f>
      </c>
      <c r="D173" s="11">
        <f>IF(B173="","",VLOOKUP(B173,'Startovní listina'!$A$7:$C$506,3,0))</f>
      </c>
      <c r="E173" s="22"/>
      <c r="F173" s="13">
        <f t="shared" si="18"/>
      </c>
      <c r="G173" s="14">
        <f t="shared" si="19"/>
      </c>
      <c r="H173" s="2">
        <f t="shared" si="20"/>
      </c>
      <c r="I173" s="2">
        <f t="shared" si="24"/>
        <v>1</v>
      </c>
      <c r="J173">
        <f t="shared" si="21"/>
        <v>0</v>
      </c>
      <c r="K173">
        <f t="shared" si="22"/>
      </c>
      <c r="L173" t="b">
        <f t="shared" si="23"/>
        <v>0</v>
      </c>
      <c r="M173" s="1">
        <f>MAX(E$6:E173)</f>
        <v>0.12847222222222224</v>
      </c>
    </row>
    <row r="174" spans="1:13" ht="12.75">
      <c r="A174" s="11">
        <f t="shared" si="25"/>
      </c>
      <c r="B174" s="20"/>
      <c r="C174" s="12">
        <f>IF(B174="","",VLOOKUP(B174,'Startovní listina'!$A$7:$C$506,2,0))</f>
      </c>
      <c r="D174" s="11">
        <f>IF(B174="","",VLOOKUP(B174,'Startovní listina'!$A$7:$C$506,3,0))</f>
      </c>
      <c r="E174" s="22"/>
      <c r="F174" s="13">
        <f t="shared" si="18"/>
      </c>
      <c r="G174" s="14">
        <f t="shared" si="19"/>
      </c>
      <c r="H174" s="2">
        <f t="shared" si="20"/>
      </c>
      <c r="I174" s="2">
        <f t="shared" si="24"/>
        <v>1</v>
      </c>
      <c r="J174">
        <f t="shared" si="21"/>
        <v>0</v>
      </c>
      <c r="K174">
        <f t="shared" si="22"/>
      </c>
      <c r="L174" t="b">
        <f t="shared" si="23"/>
        <v>0</v>
      </c>
      <c r="M174" s="1">
        <f>MAX(E$6:E174)</f>
        <v>0.12847222222222224</v>
      </c>
    </row>
    <row r="175" spans="1:13" ht="12.75">
      <c r="A175" s="11">
        <f t="shared" si="25"/>
      </c>
      <c r="B175" s="20"/>
      <c r="C175" s="12">
        <f>IF(B175="","",VLOOKUP(B175,'Startovní listina'!$A$7:$C$506,2,0))</f>
      </c>
      <c r="D175" s="11">
        <f>IF(B175="","",VLOOKUP(B175,'Startovní listina'!$A$7:$C$506,3,0))</f>
      </c>
      <c r="E175" s="22"/>
      <c r="F175" s="13">
        <f t="shared" si="18"/>
      </c>
      <c r="G175" s="14">
        <f t="shared" si="19"/>
      </c>
      <c r="H175" s="2">
        <f t="shared" si="20"/>
      </c>
      <c r="I175" s="2">
        <f t="shared" si="24"/>
        <v>1</v>
      </c>
      <c r="J175">
        <f t="shared" si="21"/>
        <v>0</v>
      </c>
      <c r="K175">
        <f t="shared" si="22"/>
      </c>
      <c r="L175" t="b">
        <f t="shared" si="23"/>
        <v>0</v>
      </c>
      <c r="M175" s="1">
        <f>MAX(E$6:E175)</f>
        <v>0.12847222222222224</v>
      </c>
    </row>
    <row r="176" spans="1:13" ht="12.75">
      <c r="A176" s="11">
        <f t="shared" si="25"/>
      </c>
      <c r="B176" s="20"/>
      <c r="C176" s="12">
        <f>IF(B176="","",VLOOKUP(B176,'Startovní listina'!$A$7:$C$506,2,0))</f>
      </c>
      <c r="D176" s="11">
        <f>IF(B176="","",VLOOKUP(B176,'Startovní listina'!$A$7:$C$506,3,0))</f>
      </c>
      <c r="E176" s="22"/>
      <c r="F176" s="13">
        <f t="shared" si="18"/>
      </c>
      <c r="G176" s="14">
        <f t="shared" si="19"/>
      </c>
      <c r="H176" s="2">
        <f t="shared" si="20"/>
      </c>
      <c r="I176" s="2">
        <f t="shared" si="24"/>
        <v>1</v>
      </c>
      <c r="J176">
        <f t="shared" si="21"/>
        <v>0</v>
      </c>
      <c r="K176">
        <f t="shared" si="22"/>
      </c>
      <c r="L176" t="b">
        <f t="shared" si="23"/>
        <v>0</v>
      </c>
      <c r="M176" s="1">
        <f>MAX(E$6:E176)</f>
        <v>0.12847222222222224</v>
      </c>
    </row>
    <row r="177" spans="1:13" ht="12.75">
      <c r="A177" s="11">
        <f t="shared" si="25"/>
      </c>
      <c r="B177" s="20"/>
      <c r="C177" s="12">
        <f>IF(B177="","",VLOOKUP(B177,'Startovní listina'!$A$7:$C$506,2,0))</f>
      </c>
      <c r="D177" s="11">
        <f>IF(B177="","",VLOOKUP(B177,'Startovní listina'!$A$7:$C$506,3,0))</f>
      </c>
      <c r="E177" s="22"/>
      <c r="F177" s="13">
        <f t="shared" si="18"/>
      </c>
      <c r="G177" s="14">
        <f t="shared" si="19"/>
      </c>
      <c r="H177" s="2">
        <f t="shared" si="20"/>
      </c>
      <c r="I177" s="2">
        <f t="shared" si="24"/>
        <v>1</v>
      </c>
      <c r="J177">
        <f t="shared" si="21"/>
        <v>0</v>
      </c>
      <c r="K177">
        <f t="shared" si="22"/>
      </c>
      <c r="L177" t="b">
        <f t="shared" si="23"/>
        <v>0</v>
      </c>
      <c r="M177" s="1">
        <f>MAX(E$6:E177)</f>
        <v>0.12847222222222224</v>
      </c>
    </row>
    <row r="178" spans="1:13" ht="12.75">
      <c r="A178" s="11">
        <f t="shared" si="25"/>
      </c>
      <c r="B178" s="20"/>
      <c r="C178" s="12">
        <f>IF(B178="","",VLOOKUP(B178,'Startovní listina'!$A$7:$C$506,2,0))</f>
      </c>
      <c r="D178" s="11">
        <f>IF(B178="","",VLOOKUP(B178,'Startovní listina'!$A$7:$C$506,3,0))</f>
      </c>
      <c r="E178" s="22"/>
      <c r="F178" s="13">
        <f t="shared" si="18"/>
      </c>
      <c r="G178" s="14">
        <f t="shared" si="19"/>
      </c>
      <c r="H178" s="2">
        <f t="shared" si="20"/>
      </c>
      <c r="I178" s="2">
        <f t="shared" si="24"/>
        <v>1</v>
      </c>
      <c r="J178">
        <f t="shared" si="21"/>
        <v>0</v>
      </c>
      <c r="K178">
        <f t="shared" si="22"/>
      </c>
      <c r="L178" t="b">
        <f t="shared" si="23"/>
        <v>0</v>
      </c>
      <c r="M178" s="1">
        <f>MAX(E$6:E178)</f>
        <v>0.12847222222222224</v>
      </c>
    </row>
    <row r="179" spans="1:13" ht="12.75">
      <c r="A179" s="11">
        <f t="shared" si="25"/>
      </c>
      <c r="B179" s="20"/>
      <c r="C179" s="12">
        <f>IF(B179="","",VLOOKUP(B179,'Startovní listina'!$A$7:$C$506,2,0))</f>
      </c>
      <c r="D179" s="11">
        <f>IF(B179="","",VLOOKUP(B179,'Startovní listina'!$A$7:$C$506,3,0))</f>
      </c>
      <c r="E179" s="22"/>
      <c r="F179" s="13">
        <f aca="true" t="shared" si="26" ref="F179:F242">IF(L179=FALSE,"","+")</f>
      </c>
      <c r="G179" s="14">
        <f aca="true" t="shared" si="27" ref="G179:G242">IF(B179="","",IF(L179=FALSE,"",E179-$E$6))</f>
      </c>
      <c r="H179" s="2">
        <f aca="true" t="shared" si="28" ref="H179:H242">IF(B179="","",IF(J179&gt;1,"ČÍSLO JE POUŽITO VÍCEKRÁT",IF(E179="","",IF(I179=1,"CHYBNĚ ZADANÝ ČAS",""))))</f>
      </c>
      <c r="I179" s="2">
        <f t="shared" si="24"/>
        <v>1</v>
      </c>
      <c r="J179">
        <f t="shared" si="21"/>
        <v>0</v>
      </c>
      <c r="K179">
        <f t="shared" si="22"/>
      </c>
      <c r="L179" t="b">
        <f t="shared" si="23"/>
        <v>0</v>
      </c>
      <c r="M179" s="1">
        <f>MAX(E$6:E179)</f>
        <v>0.12847222222222224</v>
      </c>
    </row>
    <row r="180" spans="1:13" ht="12.75">
      <c r="A180" s="11">
        <f t="shared" si="25"/>
      </c>
      <c r="B180" s="20"/>
      <c r="C180" s="12">
        <f>IF(B180="","",VLOOKUP(B180,'Startovní listina'!$A$7:$C$506,2,0))</f>
      </c>
      <c r="D180" s="11">
        <f>IF(B180="","",VLOOKUP(B180,'Startovní listina'!$A$7:$C$506,3,0))</f>
      </c>
      <c r="E180" s="22"/>
      <c r="F180" s="13">
        <f t="shared" si="26"/>
      </c>
      <c r="G180" s="14">
        <f t="shared" si="27"/>
      </c>
      <c r="H180" s="2">
        <f t="shared" si="28"/>
      </c>
      <c r="I180" s="2">
        <f t="shared" si="24"/>
        <v>1</v>
      </c>
      <c r="J180">
        <f t="shared" si="21"/>
        <v>0</v>
      </c>
      <c r="K180">
        <f t="shared" si="22"/>
      </c>
      <c r="L180" t="b">
        <f t="shared" si="23"/>
        <v>0</v>
      </c>
      <c r="M180" s="1">
        <f>MAX(E$6:E180)</f>
        <v>0.12847222222222224</v>
      </c>
    </row>
    <row r="181" spans="1:13" ht="12.75">
      <c r="A181" s="11">
        <f t="shared" si="25"/>
      </c>
      <c r="B181" s="20"/>
      <c r="C181" s="12">
        <f>IF(B181="","",VLOOKUP(B181,'Startovní listina'!$A$7:$C$506,2,0))</f>
      </c>
      <c r="D181" s="11">
        <f>IF(B181="","",VLOOKUP(B181,'Startovní listina'!$A$7:$C$506,3,0))</f>
      </c>
      <c r="E181" s="22"/>
      <c r="F181" s="13">
        <f t="shared" si="26"/>
      </c>
      <c r="G181" s="14">
        <f t="shared" si="27"/>
      </c>
      <c r="H181" s="2">
        <f t="shared" si="28"/>
      </c>
      <c r="I181" s="2">
        <f t="shared" si="24"/>
        <v>1</v>
      </c>
      <c r="J181">
        <f t="shared" si="21"/>
        <v>0</v>
      </c>
      <c r="K181">
        <f t="shared" si="22"/>
      </c>
      <c r="L181" t="b">
        <f t="shared" si="23"/>
        <v>0</v>
      </c>
      <c r="M181" s="1">
        <f>MAX(E$6:E181)</f>
        <v>0.12847222222222224</v>
      </c>
    </row>
    <row r="182" spans="1:13" ht="12.75">
      <c r="A182" s="11">
        <f t="shared" si="25"/>
      </c>
      <c r="B182" s="20"/>
      <c r="C182" s="12">
        <f>IF(B182="","",VLOOKUP(B182,'Startovní listina'!$A$7:$C$506,2,0))</f>
      </c>
      <c r="D182" s="11">
        <f>IF(B182="","",VLOOKUP(B182,'Startovní listina'!$A$7:$C$506,3,0))</f>
      </c>
      <c r="E182" s="22"/>
      <c r="F182" s="13">
        <f t="shared" si="26"/>
      </c>
      <c r="G182" s="14">
        <f t="shared" si="27"/>
      </c>
      <c r="H182" s="2">
        <f t="shared" si="28"/>
      </c>
      <c r="I182" s="2">
        <f t="shared" si="24"/>
        <v>1</v>
      </c>
      <c r="J182">
        <f t="shared" si="21"/>
        <v>0</v>
      </c>
      <c r="K182">
        <f t="shared" si="22"/>
      </c>
      <c r="L182" t="b">
        <f t="shared" si="23"/>
        <v>0</v>
      </c>
      <c r="M182" s="1">
        <f>MAX(E$6:E182)</f>
        <v>0.12847222222222224</v>
      </c>
    </row>
    <row r="183" spans="1:13" ht="12.75">
      <c r="A183" s="11">
        <f t="shared" si="25"/>
      </c>
      <c r="B183" s="20"/>
      <c r="C183" s="12">
        <f>IF(B183="","",VLOOKUP(B183,'Startovní listina'!$A$7:$C$506,2,0))</f>
      </c>
      <c r="D183" s="11">
        <f>IF(B183="","",VLOOKUP(B183,'Startovní listina'!$A$7:$C$506,3,0))</f>
      </c>
      <c r="E183" s="22"/>
      <c r="F183" s="13">
        <f t="shared" si="26"/>
      </c>
      <c r="G183" s="14">
        <f t="shared" si="27"/>
      </c>
      <c r="H183" s="2">
        <f t="shared" si="28"/>
      </c>
      <c r="I183" s="2">
        <f t="shared" si="24"/>
        <v>1</v>
      </c>
      <c r="J183">
        <f t="shared" si="21"/>
        <v>0</v>
      </c>
      <c r="K183">
        <f t="shared" si="22"/>
      </c>
      <c r="L183" t="b">
        <f t="shared" si="23"/>
        <v>0</v>
      </c>
      <c r="M183" s="1">
        <f>MAX(E$6:E183)</f>
        <v>0.12847222222222224</v>
      </c>
    </row>
    <row r="184" spans="1:13" ht="12.75">
      <c r="A184" s="11">
        <f t="shared" si="25"/>
      </c>
      <c r="B184" s="20"/>
      <c r="C184" s="12">
        <f>IF(B184="","",VLOOKUP(B184,'Startovní listina'!$A$7:$C$506,2,0))</f>
      </c>
      <c r="D184" s="11">
        <f>IF(B184="","",VLOOKUP(B184,'Startovní listina'!$A$7:$C$506,3,0))</f>
      </c>
      <c r="E184" s="22"/>
      <c r="F184" s="13">
        <f t="shared" si="26"/>
      </c>
      <c r="G184" s="14">
        <f t="shared" si="27"/>
      </c>
      <c r="H184" s="2">
        <f t="shared" si="28"/>
      </c>
      <c r="I184" s="2">
        <f t="shared" si="24"/>
        <v>1</v>
      </c>
      <c r="J184">
        <f t="shared" si="21"/>
        <v>0</v>
      </c>
      <c r="K184">
        <f t="shared" si="22"/>
      </c>
      <c r="L184" t="b">
        <f t="shared" si="23"/>
        <v>0</v>
      </c>
      <c r="M184" s="1">
        <f>MAX(E$6:E184)</f>
        <v>0.12847222222222224</v>
      </c>
    </row>
    <row r="185" spans="1:13" ht="12.75">
      <c r="A185" s="11">
        <f t="shared" si="25"/>
      </c>
      <c r="B185" s="20"/>
      <c r="C185" s="12">
        <f>IF(B185="","",VLOOKUP(B185,'Startovní listina'!$A$7:$C$506,2,0))</f>
      </c>
      <c r="D185" s="11">
        <f>IF(B185="","",VLOOKUP(B185,'Startovní listina'!$A$7:$C$506,3,0))</f>
      </c>
      <c r="E185" s="22"/>
      <c r="F185" s="13">
        <f t="shared" si="26"/>
      </c>
      <c r="G185" s="14">
        <f t="shared" si="27"/>
      </c>
      <c r="H185" s="2">
        <f t="shared" si="28"/>
      </c>
      <c r="I185" s="2">
        <f t="shared" si="24"/>
        <v>1</v>
      </c>
      <c r="J185">
        <f t="shared" si="21"/>
        <v>0</v>
      </c>
      <c r="K185">
        <f t="shared" si="22"/>
      </c>
      <c r="L185" t="b">
        <f t="shared" si="23"/>
        <v>0</v>
      </c>
      <c r="M185" s="1">
        <f>MAX(E$6:E185)</f>
        <v>0.12847222222222224</v>
      </c>
    </row>
    <row r="186" spans="1:13" ht="12.75">
      <c r="A186" s="11">
        <f t="shared" si="25"/>
      </c>
      <c r="B186" s="20"/>
      <c r="C186" s="12">
        <f>IF(B186="","",VLOOKUP(B186,'Startovní listina'!$A$7:$C$506,2,0))</f>
      </c>
      <c r="D186" s="11">
        <f>IF(B186="","",VLOOKUP(B186,'Startovní listina'!$A$7:$C$506,3,0))</f>
      </c>
      <c r="E186" s="22"/>
      <c r="F186" s="13">
        <f t="shared" si="26"/>
      </c>
      <c r="G186" s="14">
        <f t="shared" si="27"/>
      </c>
      <c r="H186" s="2">
        <f t="shared" si="28"/>
      </c>
      <c r="I186" s="2">
        <f t="shared" si="24"/>
        <v>1</v>
      </c>
      <c r="J186">
        <f t="shared" si="21"/>
        <v>0</v>
      </c>
      <c r="K186">
        <f t="shared" si="22"/>
      </c>
      <c r="L186" t="b">
        <f t="shared" si="23"/>
        <v>0</v>
      </c>
      <c r="M186" s="1">
        <f>MAX(E$6:E186)</f>
        <v>0.12847222222222224</v>
      </c>
    </row>
    <row r="187" spans="1:13" ht="12.75">
      <c r="A187" s="11">
        <f t="shared" si="25"/>
      </c>
      <c r="B187" s="20"/>
      <c r="C187" s="12">
        <f>IF(B187="","",VLOOKUP(B187,'Startovní listina'!$A$7:$C$506,2,0))</f>
      </c>
      <c r="D187" s="11">
        <f>IF(B187="","",VLOOKUP(B187,'Startovní listina'!$A$7:$C$506,3,0))</f>
      </c>
      <c r="E187" s="22"/>
      <c r="F187" s="13">
        <f t="shared" si="26"/>
      </c>
      <c r="G187" s="14">
        <f t="shared" si="27"/>
      </c>
      <c r="H187" s="2">
        <f t="shared" si="28"/>
      </c>
      <c r="I187" s="2">
        <f t="shared" si="24"/>
        <v>1</v>
      </c>
      <c r="J187">
        <f t="shared" si="21"/>
        <v>0</v>
      </c>
      <c r="K187">
        <f t="shared" si="22"/>
      </c>
      <c r="L187" t="b">
        <f t="shared" si="23"/>
        <v>0</v>
      </c>
      <c r="M187" s="1">
        <f>MAX(E$6:E187)</f>
        <v>0.12847222222222224</v>
      </c>
    </row>
    <row r="188" spans="1:13" ht="12.75">
      <c r="A188" s="11">
        <f t="shared" si="25"/>
      </c>
      <c r="B188" s="20"/>
      <c r="C188" s="12">
        <f>IF(B188="","",VLOOKUP(B188,'Startovní listina'!$A$7:$C$506,2,0))</f>
      </c>
      <c r="D188" s="11">
        <f>IF(B188="","",VLOOKUP(B188,'Startovní listina'!$A$7:$C$506,3,0))</f>
      </c>
      <c r="E188" s="22"/>
      <c r="F188" s="13">
        <f t="shared" si="26"/>
      </c>
      <c r="G188" s="14">
        <f t="shared" si="27"/>
      </c>
      <c r="H188" s="2">
        <f t="shared" si="28"/>
      </c>
      <c r="I188" s="2">
        <f t="shared" si="24"/>
        <v>1</v>
      </c>
      <c r="J188">
        <f t="shared" si="21"/>
        <v>0</v>
      </c>
      <c r="K188">
        <f t="shared" si="22"/>
      </c>
      <c r="L188" t="b">
        <f t="shared" si="23"/>
        <v>0</v>
      </c>
      <c r="M188" s="1">
        <f>MAX(E$6:E188)</f>
        <v>0.12847222222222224</v>
      </c>
    </row>
    <row r="189" spans="1:13" ht="12.75">
      <c r="A189" s="11">
        <f t="shared" si="25"/>
      </c>
      <c r="B189" s="20"/>
      <c r="C189" s="12">
        <f>IF(B189="","",VLOOKUP(B189,'Startovní listina'!$A$7:$C$506,2,0))</f>
      </c>
      <c r="D189" s="11">
        <f>IF(B189="","",VLOOKUP(B189,'Startovní listina'!$A$7:$C$506,3,0))</f>
      </c>
      <c r="E189" s="22"/>
      <c r="F189" s="13">
        <f t="shared" si="26"/>
      </c>
      <c r="G189" s="14">
        <f t="shared" si="27"/>
      </c>
      <c r="H189" s="2">
        <f t="shared" si="28"/>
      </c>
      <c r="I189" s="2">
        <f t="shared" si="24"/>
        <v>1</v>
      </c>
      <c r="J189">
        <f t="shared" si="21"/>
        <v>0</v>
      </c>
      <c r="K189">
        <f t="shared" si="22"/>
      </c>
      <c r="L189" t="b">
        <f t="shared" si="23"/>
        <v>0</v>
      </c>
      <c r="M189" s="1">
        <f>MAX(E$6:E189)</f>
        <v>0.12847222222222224</v>
      </c>
    </row>
    <row r="190" spans="1:13" ht="12.75">
      <c r="A190" s="11">
        <f t="shared" si="25"/>
      </c>
      <c r="B190" s="20"/>
      <c r="C190" s="12">
        <f>IF(B190="","",VLOOKUP(B190,'Startovní listina'!$A$7:$C$506,2,0))</f>
      </c>
      <c r="D190" s="11">
        <f>IF(B190="","",VLOOKUP(B190,'Startovní listina'!$A$7:$C$506,3,0))</f>
      </c>
      <c r="E190" s="22"/>
      <c r="F190" s="13">
        <f t="shared" si="26"/>
      </c>
      <c r="G190" s="14">
        <f t="shared" si="27"/>
      </c>
      <c r="H190" s="2">
        <f t="shared" si="28"/>
      </c>
      <c r="I190" s="2">
        <f t="shared" si="24"/>
        <v>1</v>
      </c>
      <c r="J190">
        <f t="shared" si="21"/>
        <v>0</v>
      </c>
      <c r="K190">
        <f t="shared" si="22"/>
      </c>
      <c r="L190" t="b">
        <f t="shared" si="23"/>
        <v>0</v>
      </c>
      <c r="M190" s="1">
        <f>MAX(E$6:E190)</f>
        <v>0.12847222222222224</v>
      </c>
    </row>
    <row r="191" spans="1:13" ht="12.75">
      <c r="A191" s="11">
        <f t="shared" si="25"/>
      </c>
      <c r="B191" s="20"/>
      <c r="C191" s="12">
        <f>IF(B191="","",VLOOKUP(B191,'Startovní listina'!$A$7:$C$506,2,0))</f>
      </c>
      <c r="D191" s="11">
        <f>IF(B191="","",VLOOKUP(B191,'Startovní listina'!$A$7:$C$506,3,0))</f>
      </c>
      <c r="E191" s="22"/>
      <c r="F191" s="13">
        <f t="shared" si="26"/>
      </c>
      <c r="G191" s="14">
        <f t="shared" si="27"/>
      </c>
      <c r="H191" s="2">
        <f t="shared" si="28"/>
      </c>
      <c r="I191" s="2">
        <f t="shared" si="24"/>
        <v>1</v>
      </c>
      <c r="J191">
        <f t="shared" si="21"/>
        <v>0</v>
      </c>
      <c r="K191">
        <f t="shared" si="22"/>
      </c>
      <c r="L191" t="b">
        <f t="shared" si="23"/>
        <v>0</v>
      </c>
      <c r="M191" s="1">
        <f>MAX(E$6:E191)</f>
        <v>0.12847222222222224</v>
      </c>
    </row>
    <row r="192" spans="1:13" ht="12.75">
      <c r="A192" s="11">
        <f t="shared" si="25"/>
      </c>
      <c r="B192" s="20"/>
      <c r="C192" s="12">
        <f>IF(B192="","",VLOOKUP(B192,'Startovní listina'!$A$7:$C$506,2,0))</f>
      </c>
      <c r="D192" s="11">
        <f>IF(B192="","",VLOOKUP(B192,'Startovní listina'!$A$7:$C$506,3,0))</f>
      </c>
      <c r="E192" s="22"/>
      <c r="F192" s="13">
        <f t="shared" si="26"/>
      </c>
      <c r="G192" s="14">
        <f t="shared" si="27"/>
      </c>
      <c r="H192" s="2">
        <f t="shared" si="28"/>
      </c>
      <c r="I192" s="2">
        <f t="shared" si="24"/>
        <v>1</v>
      </c>
      <c r="J192">
        <f t="shared" si="21"/>
        <v>0</v>
      </c>
      <c r="K192">
        <f t="shared" si="22"/>
      </c>
      <c r="L192" t="b">
        <f t="shared" si="23"/>
        <v>0</v>
      </c>
      <c r="M192" s="1">
        <f>MAX(E$6:E192)</f>
        <v>0.12847222222222224</v>
      </c>
    </row>
    <row r="193" spans="1:13" ht="12.75">
      <c r="A193" s="11">
        <f t="shared" si="25"/>
      </c>
      <c r="B193" s="20"/>
      <c r="C193" s="12">
        <f>IF(B193="","",VLOOKUP(B193,'Startovní listina'!$A$7:$C$506,2,0))</f>
      </c>
      <c r="D193" s="11">
        <f>IF(B193="","",VLOOKUP(B193,'Startovní listina'!$A$7:$C$506,3,0))</f>
      </c>
      <c r="E193" s="22"/>
      <c r="F193" s="13">
        <f t="shared" si="26"/>
      </c>
      <c r="G193" s="14">
        <f t="shared" si="27"/>
      </c>
      <c r="H193" s="2">
        <f t="shared" si="28"/>
      </c>
      <c r="I193" s="2">
        <f t="shared" si="24"/>
        <v>1</v>
      </c>
      <c r="J193">
        <f t="shared" si="21"/>
        <v>0</v>
      </c>
      <c r="K193">
        <f t="shared" si="22"/>
      </c>
      <c r="L193" t="b">
        <f t="shared" si="23"/>
        <v>0</v>
      </c>
      <c r="M193" s="1">
        <f>MAX(E$6:E193)</f>
        <v>0.12847222222222224</v>
      </c>
    </row>
    <row r="194" spans="1:13" ht="12.75">
      <c r="A194" s="11">
        <f t="shared" si="25"/>
      </c>
      <c r="B194" s="20"/>
      <c r="C194" s="12">
        <f>IF(B194="","",VLOOKUP(B194,'Startovní listina'!$A$7:$C$506,2,0))</f>
      </c>
      <c r="D194" s="11">
        <f>IF(B194="","",VLOOKUP(B194,'Startovní listina'!$A$7:$C$506,3,0))</f>
      </c>
      <c r="E194" s="22"/>
      <c r="F194" s="13">
        <f t="shared" si="26"/>
      </c>
      <c r="G194" s="14">
        <f t="shared" si="27"/>
      </c>
      <c r="H194" s="2">
        <f t="shared" si="28"/>
      </c>
      <c r="I194" s="2">
        <f t="shared" si="24"/>
        <v>1</v>
      </c>
      <c r="J194">
        <f t="shared" si="21"/>
        <v>0</v>
      </c>
      <c r="K194">
        <f t="shared" si="22"/>
      </c>
      <c r="L194" t="b">
        <f t="shared" si="23"/>
        <v>0</v>
      </c>
      <c r="M194" s="1">
        <f>MAX(E$6:E194)</f>
        <v>0.12847222222222224</v>
      </c>
    </row>
    <row r="195" spans="1:13" ht="12.75">
      <c r="A195" s="11">
        <f t="shared" si="25"/>
      </c>
      <c r="B195" s="20"/>
      <c r="C195" s="12">
        <f>IF(B195="","",VLOOKUP(B195,'Startovní listina'!$A$7:$C$506,2,0))</f>
      </c>
      <c r="D195" s="11">
        <f>IF(B195="","",VLOOKUP(B195,'Startovní listina'!$A$7:$C$506,3,0))</f>
      </c>
      <c r="E195" s="22"/>
      <c r="F195" s="13">
        <f t="shared" si="26"/>
      </c>
      <c r="G195" s="14">
        <f t="shared" si="27"/>
      </c>
      <c r="H195" s="2">
        <f t="shared" si="28"/>
      </c>
      <c r="I195" s="2">
        <f t="shared" si="24"/>
        <v>1</v>
      </c>
      <c r="J195">
        <f t="shared" si="21"/>
        <v>0</v>
      </c>
      <c r="K195">
        <f t="shared" si="22"/>
      </c>
      <c r="L195" t="b">
        <f t="shared" si="23"/>
        <v>0</v>
      </c>
      <c r="M195" s="1">
        <f>MAX(E$6:E195)</f>
        <v>0.12847222222222224</v>
      </c>
    </row>
    <row r="196" spans="1:13" ht="12.75">
      <c r="A196" s="11">
        <f t="shared" si="25"/>
      </c>
      <c r="B196" s="20"/>
      <c r="C196" s="12">
        <f>IF(B196="","",VLOOKUP(B196,'Startovní listina'!$A$7:$C$506,2,0))</f>
      </c>
      <c r="D196" s="11">
        <f>IF(B196="","",VLOOKUP(B196,'Startovní listina'!$A$7:$C$506,3,0))</f>
      </c>
      <c r="E196" s="22"/>
      <c r="F196" s="13">
        <f t="shared" si="26"/>
      </c>
      <c r="G196" s="14">
        <f t="shared" si="27"/>
      </c>
      <c r="H196" s="2">
        <f t="shared" si="28"/>
      </c>
      <c r="I196" s="2">
        <f t="shared" si="24"/>
        <v>1</v>
      </c>
      <c r="J196">
        <f t="shared" si="21"/>
        <v>0</v>
      </c>
      <c r="K196">
        <f t="shared" si="22"/>
      </c>
      <c r="L196" t="b">
        <f t="shared" si="23"/>
        <v>0</v>
      </c>
      <c r="M196" s="1">
        <f>MAX(E$6:E196)</f>
        <v>0.12847222222222224</v>
      </c>
    </row>
    <row r="197" spans="1:13" ht="12.75">
      <c r="A197" s="11">
        <f t="shared" si="25"/>
      </c>
      <c r="B197" s="20"/>
      <c r="C197" s="12">
        <f>IF(B197="","",VLOOKUP(B197,'Startovní listina'!$A$7:$C$506,2,0))</f>
      </c>
      <c r="D197" s="11">
        <f>IF(B197="","",VLOOKUP(B197,'Startovní listina'!$A$7:$C$506,3,0))</f>
      </c>
      <c r="E197" s="22"/>
      <c r="F197" s="13">
        <f t="shared" si="26"/>
      </c>
      <c r="G197" s="14">
        <f t="shared" si="27"/>
      </c>
      <c r="H197" s="2">
        <f t="shared" si="28"/>
      </c>
      <c r="I197" s="2">
        <f t="shared" si="24"/>
        <v>1</v>
      </c>
      <c r="J197">
        <f t="shared" si="21"/>
        <v>0</v>
      </c>
      <c r="K197">
        <f t="shared" si="22"/>
      </c>
      <c r="L197" t="b">
        <f t="shared" si="23"/>
        <v>0</v>
      </c>
      <c r="M197" s="1">
        <f>MAX(E$6:E197)</f>
        <v>0.12847222222222224</v>
      </c>
    </row>
    <row r="198" spans="1:13" ht="12.75">
      <c r="A198" s="11">
        <f t="shared" si="25"/>
      </c>
      <c r="B198" s="20"/>
      <c r="C198" s="12">
        <f>IF(B198="","",VLOOKUP(B198,'Startovní listina'!$A$7:$C$506,2,0))</f>
      </c>
      <c r="D198" s="11">
        <f>IF(B198="","",VLOOKUP(B198,'Startovní listina'!$A$7:$C$506,3,0))</f>
      </c>
      <c r="E198" s="22"/>
      <c r="F198" s="13">
        <f t="shared" si="26"/>
      </c>
      <c r="G198" s="14">
        <f t="shared" si="27"/>
      </c>
      <c r="H198" s="2">
        <f t="shared" si="28"/>
      </c>
      <c r="I198" s="2">
        <f t="shared" si="24"/>
        <v>1</v>
      </c>
      <c r="J198">
        <f t="shared" si="21"/>
        <v>0</v>
      </c>
      <c r="K198">
        <f t="shared" si="22"/>
      </c>
      <c r="L198" t="b">
        <f t="shared" si="23"/>
        <v>0</v>
      </c>
      <c r="M198" s="1">
        <f>MAX(E$6:E198)</f>
        <v>0.12847222222222224</v>
      </c>
    </row>
    <row r="199" spans="1:13" ht="12.75">
      <c r="A199" s="11">
        <f t="shared" si="25"/>
      </c>
      <c r="B199" s="20"/>
      <c r="C199" s="12">
        <f>IF(B199="","",VLOOKUP(B199,'Startovní listina'!$A$7:$C$506,2,0))</f>
      </c>
      <c r="D199" s="11">
        <f>IF(B199="","",VLOOKUP(B199,'Startovní listina'!$A$7:$C$506,3,0))</f>
      </c>
      <c r="E199" s="22"/>
      <c r="F199" s="13">
        <f t="shared" si="26"/>
      </c>
      <c r="G199" s="14">
        <f t="shared" si="27"/>
      </c>
      <c r="H199" s="2">
        <f t="shared" si="28"/>
      </c>
      <c r="I199" s="2">
        <f t="shared" si="24"/>
        <v>1</v>
      </c>
      <c r="J199">
        <f aca="true" t="shared" si="29" ref="J199:J262">COUNTIF($B$6:$B$505,B199)</f>
        <v>0</v>
      </c>
      <c r="K199">
        <f aca="true" t="shared" si="30" ref="K199:K262">MID(D199,1,1)</f>
      </c>
      <c r="L199" t="b">
        <f aca="true" t="shared" si="31" ref="L199:L262">ISNUMBER(E199)</f>
        <v>0</v>
      </c>
      <c r="M199" s="1">
        <f>MAX(E$6:E199)</f>
        <v>0.12847222222222224</v>
      </c>
    </row>
    <row r="200" spans="1:13" ht="12.75">
      <c r="A200" s="11">
        <f t="shared" si="25"/>
      </c>
      <c r="B200" s="20"/>
      <c r="C200" s="12">
        <f>IF(B200="","",VLOOKUP(B200,'Startovní listina'!$A$7:$C$506,2,0))</f>
      </c>
      <c r="D200" s="11">
        <f>IF(B200="","",VLOOKUP(B200,'Startovní listina'!$A$7:$C$506,3,0))</f>
      </c>
      <c r="E200" s="22"/>
      <c r="F200" s="13">
        <f t="shared" si="26"/>
      </c>
      <c r="G200" s="14">
        <f t="shared" si="27"/>
      </c>
      <c r="H200" s="2">
        <f t="shared" si="28"/>
      </c>
      <c r="I200" s="2">
        <f aca="true" t="shared" si="32" ref="I200:I263">IF(E200&lt;M199,1,0)</f>
        <v>1</v>
      </c>
      <c r="J200">
        <f t="shared" si="29"/>
        <v>0</v>
      </c>
      <c r="K200">
        <f t="shared" si="30"/>
      </c>
      <c r="L200" t="b">
        <f t="shared" si="31"/>
        <v>0</v>
      </c>
      <c r="M200" s="1">
        <f>MAX(E$6:E200)</f>
        <v>0.12847222222222224</v>
      </c>
    </row>
    <row r="201" spans="1:13" ht="12.75">
      <c r="A201" s="11">
        <f t="shared" si="25"/>
      </c>
      <c r="B201" s="20"/>
      <c r="C201" s="12">
        <f>IF(B201="","",VLOOKUP(B201,'Startovní listina'!$A$7:$C$506,2,0))</f>
      </c>
      <c r="D201" s="11">
        <f>IF(B201="","",VLOOKUP(B201,'Startovní listina'!$A$7:$C$506,3,0))</f>
      </c>
      <c r="E201" s="22"/>
      <c r="F201" s="13">
        <f t="shared" si="26"/>
      </c>
      <c r="G201" s="14">
        <f t="shared" si="27"/>
      </c>
      <c r="H201" s="2">
        <f t="shared" si="28"/>
      </c>
      <c r="I201" s="2">
        <f t="shared" si="32"/>
        <v>1</v>
      </c>
      <c r="J201">
        <f t="shared" si="29"/>
        <v>0</v>
      </c>
      <c r="K201">
        <f t="shared" si="30"/>
      </c>
      <c r="L201" t="b">
        <f t="shared" si="31"/>
        <v>0</v>
      </c>
      <c r="M201" s="1">
        <f>MAX(E$6:E201)</f>
        <v>0.12847222222222224</v>
      </c>
    </row>
    <row r="202" spans="1:13" ht="12.75">
      <c r="A202" s="11">
        <f t="shared" si="25"/>
      </c>
      <c r="B202" s="20"/>
      <c r="C202" s="12">
        <f>IF(B202="","",VLOOKUP(B202,'Startovní listina'!$A$7:$C$506,2,0))</f>
      </c>
      <c r="D202" s="11">
        <f>IF(B202="","",VLOOKUP(B202,'Startovní listina'!$A$7:$C$506,3,0))</f>
      </c>
      <c r="E202" s="22"/>
      <c r="F202" s="13">
        <f t="shared" si="26"/>
      </c>
      <c r="G202" s="14">
        <f t="shared" si="27"/>
      </c>
      <c r="H202" s="2">
        <f t="shared" si="28"/>
      </c>
      <c r="I202" s="2">
        <f t="shared" si="32"/>
        <v>1</v>
      </c>
      <c r="J202">
        <f t="shared" si="29"/>
        <v>0</v>
      </c>
      <c r="K202">
        <f t="shared" si="30"/>
      </c>
      <c r="L202" t="b">
        <f t="shared" si="31"/>
        <v>0</v>
      </c>
      <c r="M202" s="1">
        <f>MAX(E$6:E202)</f>
        <v>0.12847222222222224</v>
      </c>
    </row>
    <row r="203" spans="1:13" ht="12.75">
      <c r="A203" s="11">
        <f t="shared" si="25"/>
      </c>
      <c r="B203" s="20"/>
      <c r="C203" s="12">
        <f>IF(B203="","",VLOOKUP(B203,'Startovní listina'!$A$7:$C$506,2,0))</f>
      </c>
      <c r="D203" s="11">
        <f>IF(B203="","",VLOOKUP(B203,'Startovní listina'!$A$7:$C$506,3,0))</f>
      </c>
      <c r="E203" s="22"/>
      <c r="F203" s="13">
        <f t="shared" si="26"/>
      </c>
      <c r="G203" s="14">
        <f t="shared" si="27"/>
      </c>
      <c r="H203" s="2">
        <f t="shared" si="28"/>
      </c>
      <c r="I203" s="2">
        <f t="shared" si="32"/>
        <v>1</v>
      </c>
      <c r="J203">
        <f t="shared" si="29"/>
        <v>0</v>
      </c>
      <c r="K203">
        <f t="shared" si="30"/>
      </c>
      <c r="L203" t="b">
        <f t="shared" si="31"/>
        <v>0</v>
      </c>
      <c r="M203" s="1">
        <f>MAX(E$6:E203)</f>
        <v>0.12847222222222224</v>
      </c>
    </row>
    <row r="204" spans="1:13" ht="12.75">
      <c r="A204" s="11">
        <f t="shared" si="25"/>
      </c>
      <c r="B204" s="20"/>
      <c r="C204" s="12">
        <f>IF(B204="","",VLOOKUP(B204,'Startovní listina'!$A$7:$C$506,2,0))</f>
      </c>
      <c r="D204" s="11">
        <f>IF(B204="","",VLOOKUP(B204,'Startovní listina'!$A$7:$C$506,3,0))</f>
      </c>
      <c r="E204" s="22"/>
      <c r="F204" s="13">
        <f t="shared" si="26"/>
      </c>
      <c r="G204" s="14">
        <f t="shared" si="27"/>
      </c>
      <c r="H204" s="2">
        <f t="shared" si="28"/>
      </c>
      <c r="I204" s="2">
        <f t="shared" si="32"/>
        <v>1</v>
      </c>
      <c r="J204">
        <f t="shared" si="29"/>
        <v>0</v>
      </c>
      <c r="K204">
        <f t="shared" si="30"/>
      </c>
      <c r="L204" t="b">
        <f t="shared" si="31"/>
        <v>0</v>
      </c>
      <c r="M204" s="1">
        <f>MAX(E$6:E204)</f>
        <v>0.12847222222222224</v>
      </c>
    </row>
    <row r="205" spans="1:13" ht="12.75">
      <c r="A205" s="11">
        <f t="shared" si="25"/>
      </c>
      <c r="B205" s="20"/>
      <c r="C205" s="12">
        <f>IF(B205="","",VLOOKUP(B205,'Startovní listina'!$A$7:$C$506,2,0))</f>
      </c>
      <c r="D205" s="11">
        <f>IF(B205="","",VLOOKUP(B205,'Startovní listina'!$A$7:$C$506,3,0))</f>
      </c>
      <c r="E205" s="22"/>
      <c r="F205" s="13">
        <f t="shared" si="26"/>
      </c>
      <c r="G205" s="14">
        <f t="shared" si="27"/>
      </c>
      <c r="H205" s="2">
        <f t="shared" si="28"/>
      </c>
      <c r="I205" s="2">
        <f t="shared" si="32"/>
        <v>1</v>
      </c>
      <c r="J205">
        <f t="shared" si="29"/>
        <v>0</v>
      </c>
      <c r="K205">
        <f t="shared" si="30"/>
      </c>
      <c r="L205" t="b">
        <f t="shared" si="31"/>
        <v>0</v>
      </c>
      <c r="M205" s="1">
        <f>MAX(E$6:E205)</f>
        <v>0.12847222222222224</v>
      </c>
    </row>
    <row r="206" spans="1:13" ht="12.75">
      <c r="A206" s="11">
        <f t="shared" si="25"/>
      </c>
      <c r="B206" s="20"/>
      <c r="C206" s="12">
        <f>IF(B206="","",VLOOKUP(B206,'Startovní listina'!$A$7:$C$506,2,0))</f>
      </c>
      <c r="D206" s="11">
        <f>IF(B206="","",VLOOKUP(B206,'Startovní listina'!$A$7:$C$506,3,0))</f>
      </c>
      <c r="E206" s="22"/>
      <c r="F206" s="13">
        <f t="shared" si="26"/>
      </c>
      <c r="G206" s="14">
        <f t="shared" si="27"/>
      </c>
      <c r="H206" s="2">
        <f t="shared" si="28"/>
      </c>
      <c r="I206" s="2">
        <f t="shared" si="32"/>
        <v>1</v>
      </c>
      <c r="J206">
        <f t="shared" si="29"/>
        <v>0</v>
      </c>
      <c r="K206">
        <f t="shared" si="30"/>
      </c>
      <c r="L206" t="b">
        <f t="shared" si="31"/>
        <v>0</v>
      </c>
      <c r="M206" s="1">
        <f>MAX(E$6:E206)</f>
        <v>0.12847222222222224</v>
      </c>
    </row>
    <row r="207" spans="1:13" ht="12.75">
      <c r="A207" s="11">
        <f t="shared" si="25"/>
      </c>
      <c r="B207" s="20"/>
      <c r="C207" s="12">
        <f>IF(B207="","",VLOOKUP(B207,'Startovní listina'!$A$7:$C$506,2,0))</f>
      </c>
      <c r="D207" s="11">
        <f>IF(B207="","",VLOOKUP(B207,'Startovní listina'!$A$7:$C$506,3,0))</f>
      </c>
      <c r="E207" s="22"/>
      <c r="F207" s="13">
        <f t="shared" si="26"/>
      </c>
      <c r="G207" s="14">
        <f t="shared" si="27"/>
      </c>
      <c r="H207" s="2">
        <f t="shared" si="28"/>
      </c>
      <c r="I207" s="2">
        <f t="shared" si="32"/>
        <v>1</v>
      </c>
      <c r="J207">
        <f t="shared" si="29"/>
        <v>0</v>
      </c>
      <c r="K207">
        <f t="shared" si="30"/>
      </c>
      <c r="L207" t="b">
        <f t="shared" si="31"/>
        <v>0</v>
      </c>
      <c r="M207" s="1">
        <f>MAX(E$6:E207)</f>
        <v>0.12847222222222224</v>
      </c>
    </row>
    <row r="208" spans="1:13" ht="12.75">
      <c r="A208" s="11">
        <f t="shared" si="25"/>
      </c>
      <c r="B208" s="20"/>
      <c r="C208" s="12">
        <f>IF(B208="","",VLOOKUP(B208,'Startovní listina'!$A$7:$C$506,2,0))</f>
      </c>
      <c r="D208" s="11">
        <f>IF(B208="","",VLOOKUP(B208,'Startovní listina'!$A$7:$C$506,3,0))</f>
      </c>
      <c r="E208" s="22"/>
      <c r="F208" s="13">
        <f t="shared" si="26"/>
      </c>
      <c r="G208" s="14">
        <f t="shared" si="27"/>
      </c>
      <c r="H208" s="2">
        <f t="shared" si="28"/>
      </c>
      <c r="I208" s="2">
        <f t="shared" si="32"/>
        <v>1</v>
      </c>
      <c r="J208">
        <f t="shared" si="29"/>
        <v>0</v>
      </c>
      <c r="K208">
        <f t="shared" si="30"/>
      </c>
      <c r="L208" t="b">
        <f t="shared" si="31"/>
        <v>0</v>
      </c>
      <c r="M208" s="1">
        <f>MAX(E$6:E208)</f>
        <v>0.12847222222222224</v>
      </c>
    </row>
    <row r="209" spans="1:13" ht="12.75">
      <c r="A209" s="11">
        <f t="shared" si="25"/>
      </c>
      <c r="B209" s="20"/>
      <c r="C209" s="12">
        <f>IF(B209="","",VLOOKUP(B209,'Startovní listina'!$A$7:$C$506,2,0))</f>
      </c>
      <c r="D209" s="11">
        <f>IF(B209="","",VLOOKUP(B209,'Startovní listina'!$A$7:$C$506,3,0))</f>
      </c>
      <c r="E209" s="22"/>
      <c r="F209" s="13">
        <f t="shared" si="26"/>
      </c>
      <c r="G209" s="14">
        <f t="shared" si="27"/>
      </c>
      <c r="H209" s="2">
        <f t="shared" si="28"/>
      </c>
      <c r="I209" s="2">
        <f t="shared" si="32"/>
        <v>1</v>
      </c>
      <c r="J209">
        <f t="shared" si="29"/>
        <v>0</v>
      </c>
      <c r="K209">
        <f t="shared" si="30"/>
      </c>
      <c r="L209" t="b">
        <f t="shared" si="31"/>
        <v>0</v>
      </c>
      <c r="M209" s="1">
        <f>MAX(E$6:E209)</f>
        <v>0.12847222222222224</v>
      </c>
    </row>
    <row r="210" spans="1:13" ht="12.75">
      <c r="A210" s="11">
        <f t="shared" si="25"/>
      </c>
      <c r="B210" s="20"/>
      <c r="C210" s="12">
        <f>IF(B210="","",VLOOKUP(B210,'Startovní listina'!$A$7:$C$506,2,0))</f>
      </c>
      <c r="D210" s="11">
        <f>IF(B210="","",VLOOKUP(B210,'Startovní listina'!$A$7:$C$506,3,0))</f>
      </c>
      <c r="E210" s="22"/>
      <c r="F210" s="13">
        <f t="shared" si="26"/>
      </c>
      <c r="G210" s="14">
        <f t="shared" si="27"/>
      </c>
      <c r="H210" s="2">
        <f t="shared" si="28"/>
      </c>
      <c r="I210" s="2">
        <f t="shared" si="32"/>
        <v>1</v>
      </c>
      <c r="J210">
        <f t="shared" si="29"/>
        <v>0</v>
      </c>
      <c r="K210">
        <f t="shared" si="30"/>
      </c>
      <c r="L210" t="b">
        <f t="shared" si="31"/>
        <v>0</v>
      </c>
      <c r="M210" s="1">
        <f>MAX(E$6:E210)</f>
        <v>0.12847222222222224</v>
      </c>
    </row>
    <row r="211" spans="1:13" ht="12.75">
      <c r="A211" s="11">
        <f t="shared" si="25"/>
      </c>
      <c r="B211" s="20"/>
      <c r="C211" s="12">
        <f>IF(B211="","",VLOOKUP(B211,'Startovní listina'!$A$7:$C$506,2,0))</f>
      </c>
      <c r="D211" s="11">
        <f>IF(B211="","",VLOOKUP(B211,'Startovní listina'!$A$7:$C$506,3,0))</f>
      </c>
      <c r="E211" s="22"/>
      <c r="F211" s="13">
        <f t="shared" si="26"/>
      </c>
      <c r="G211" s="14">
        <f t="shared" si="27"/>
      </c>
      <c r="H211" s="2">
        <f t="shared" si="28"/>
      </c>
      <c r="I211" s="2">
        <f t="shared" si="32"/>
        <v>1</v>
      </c>
      <c r="J211">
        <f t="shared" si="29"/>
        <v>0</v>
      </c>
      <c r="K211">
        <f t="shared" si="30"/>
      </c>
      <c r="L211" t="b">
        <f t="shared" si="31"/>
        <v>0</v>
      </c>
      <c r="M211" s="1">
        <f>MAX(E$6:E211)</f>
        <v>0.12847222222222224</v>
      </c>
    </row>
    <row r="212" spans="1:13" ht="12.75">
      <c r="A212" s="11">
        <f t="shared" si="25"/>
      </c>
      <c r="B212" s="20"/>
      <c r="C212" s="12">
        <f>IF(B212="","",VLOOKUP(B212,'Startovní listina'!$A$7:$C$506,2,0))</f>
      </c>
      <c r="D212" s="11">
        <f>IF(B212="","",VLOOKUP(B212,'Startovní listina'!$A$7:$C$506,3,0))</f>
      </c>
      <c r="E212" s="22"/>
      <c r="F212" s="13">
        <f t="shared" si="26"/>
      </c>
      <c r="G212" s="14">
        <f t="shared" si="27"/>
      </c>
      <c r="H212" s="2">
        <f t="shared" si="28"/>
      </c>
      <c r="I212" s="2">
        <f t="shared" si="32"/>
        <v>1</v>
      </c>
      <c r="J212">
        <f t="shared" si="29"/>
        <v>0</v>
      </c>
      <c r="K212">
        <f t="shared" si="30"/>
      </c>
      <c r="L212" t="b">
        <f t="shared" si="31"/>
        <v>0</v>
      </c>
      <c r="M212" s="1">
        <f>MAX(E$6:E212)</f>
        <v>0.12847222222222224</v>
      </c>
    </row>
    <row r="213" spans="1:13" ht="12.75">
      <c r="A213" s="11">
        <f t="shared" si="25"/>
      </c>
      <c r="B213" s="20"/>
      <c r="C213" s="12">
        <f>IF(B213="","",VLOOKUP(B213,'Startovní listina'!$A$7:$C$506,2,0))</f>
      </c>
      <c r="D213" s="11">
        <f>IF(B213="","",VLOOKUP(B213,'Startovní listina'!$A$7:$C$506,3,0))</f>
      </c>
      <c r="E213" s="22"/>
      <c r="F213" s="13">
        <f t="shared" si="26"/>
      </c>
      <c r="G213" s="14">
        <f t="shared" si="27"/>
      </c>
      <c r="H213" s="2">
        <f t="shared" si="28"/>
      </c>
      <c r="I213" s="2">
        <f t="shared" si="32"/>
        <v>1</v>
      </c>
      <c r="J213">
        <f t="shared" si="29"/>
        <v>0</v>
      </c>
      <c r="K213">
        <f t="shared" si="30"/>
      </c>
      <c r="L213" t="b">
        <f t="shared" si="31"/>
        <v>0</v>
      </c>
      <c r="M213" s="1">
        <f>MAX(E$6:E213)</f>
        <v>0.12847222222222224</v>
      </c>
    </row>
    <row r="214" spans="1:13" ht="12.75">
      <c r="A214" s="11">
        <f t="shared" si="25"/>
      </c>
      <c r="B214" s="20"/>
      <c r="C214" s="12">
        <f>IF(B214="","",VLOOKUP(B214,'Startovní listina'!$A$7:$C$506,2,0))</f>
      </c>
      <c r="D214" s="11">
        <f>IF(B214="","",VLOOKUP(B214,'Startovní listina'!$A$7:$C$506,3,0))</f>
      </c>
      <c r="E214" s="22"/>
      <c r="F214" s="13">
        <f t="shared" si="26"/>
      </c>
      <c r="G214" s="14">
        <f t="shared" si="27"/>
      </c>
      <c r="H214" s="2">
        <f t="shared" si="28"/>
      </c>
      <c r="I214" s="2">
        <f t="shared" si="32"/>
        <v>1</v>
      </c>
      <c r="J214">
        <f t="shared" si="29"/>
        <v>0</v>
      </c>
      <c r="K214">
        <f t="shared" si="30"/>
      </c>
      <c r="L214" t="b">
        <f t="shared" si="31"/>
        <v>0</v>
      </c>
      <c r="M214" s="1">
        <f>MAX(E$6:E214)</f>
        <v>0.12847222222222224</v>
      </c>
    </row>
    <row r="215" spans="1:13" ht="12.75">
      <c r="A215" s="11">
        <f t="shared" si="25"/>
      </c>
      <c r="B215" s="20"/>
      <c r="C215" s="12">
        <f>IF(B215="","",VLOOKUP(B215,'Startovní listina'!$A$7:$C$506,2,0))</f>
      </c>
      <c r="D215" s="11">
        <f>IF(B215="","",VLOOKUP(B215,'Startovní listina'!$A$7:$C$506,3,0))</f>
      </c>
      <c r="E215" s="22"/>
      <c r="F215" s="13">
        <f t="shared" si="26"/>
      </c>
      <c r="G215" s="14">
        <f t="shared" si="27"/>
      </c>
      <c r="H215" s="2">
        <f t="shared" si="28"/>
      </c>
      <c r="I215" s="2">
        <f t="shared" si="32"/>
        <v>1</v>
      </c>
      <c r="J215">
        <f t="shared" si="29"/>
        <v>0</v>
      </c>
      <c r="K215">
        <f t="shared" si="30"/>
      </c>
      <c r="L215" t="b">
        <f t="shared" si="31"/>
        <v>0</v>
      </c>
      <c r="M215" s="1">
        <f>MAX(E$6:E215)</f>
        <v>0.12847222222222224</v>
      </c>
    </row>
    <row r="216" spans="1:13" ht="12.75">
      <c r="A216" s="11">
        <f t="shared" si="25"/>
      </c>
      <c r="B216" s="20"/>
      <c r="C216" s="12">
        <f>IF(B216="","",VLOOKUP(B216,'Startovní listina'!$A$7:$C$506,2,0))</f>
      </c>
      <c r="D216" s="11">
        <f>IF(B216="","",VLOOKUP(B216,'Startovní listina'!$A$7:$C$506,3,0))</f>
      </c>
      <c r="E216" s="22"/>
      <c r="F216" s="13">
        <f t="shared" si="26"/>
      </c>
      <c r="G216" s="14">
        <f t="shared" si="27"/>
      </c>
      <c r="H216" s="2">
        <f t="shared" si="28"/>
      </c>
      <c r="I216" s="2">
        <f t="shared" si="32"/>
        <v>1</v>
      </c>
      <c r="J216">
        <f t="shared" si="29"/>
        <v>0</v>
      </c>
      <c r="K216">
        <f t="shared" si="30"/>
      </c>
      <c r="L216" t="b">
        <f t="shared" si="31"/>
        <v>0</v>
      </c>
      <c r="M216" s="1">
        <f>MAX(E$6:E216)</f>
        <v>0.12847222222222224</v>
      </c>
    </row>
    <row r="217" spans="1:13" ht="12.75">
      <c r="A217" s="11">
        <f t="shared" si="25"/>
      </c>
      <c r="B217" s="20"/>
      <c r="C217" s="12">
        <f>IF(B217="","",VLOOKUP(B217,'Startovní listina'!$A$7:$C$506,2,0))</f>
      </c>
      <c r="D217" s="11">
        <f>IF(B217="","",VLOOKUP(B217,'Startovní listina'!$A$7:$C$506,3,0))</f>
      </c>
      <c r="E217" s="22"/>
      <c r="F217" s="13">
        <f t="shared" si="26"/>
      </c>
      <c r="G217" s="14">
        <f t="shared" si="27"/>
      </c>
      <c r="H217" s="2">
        <f t="shared" si="28"/>
      </c>
      <c r="I217" s="2">
        <f t="shared" si="32"/>
        <v>1</v>
      </c>
      <c r="J217">
        <f t="shared" si="29"/>
        <v>0</v>
      </c>
      <c r="K217">
        <f t="shared" si="30"/>
      </c>
      <c r="L217" t="b">
        <f t="shared" si="31"/>
        <v>0</v>
      </c>
      <c r="M217" s="1">
        <f>MAX(E$6:E217)</f>
        <v>0.12847222222222224</v>
      </c>
    </row>
    <row r="218" spans="1:13" ht="12.75">
      <c r="A218" s="11">
        <f aca="true" t="shared" si="33" ref="A218:A281">IF(B218&lt;&gt;"",A217+1,"")</f>
      </c>
      <c r="B218" s="20"/>
      <c r="C218" s="12">
        <f>IF(B218="","",VLOOKUP(B218,'Startovní listina'!$A$7:$C$506,2,0))</f>
      </c>
      <c r="D218" s="11">
        <f>IF(B218="","",VLOOKUP(B218,'Startovní listina'!$A$7:$C$506,3,0))</f>
      </c>
      <c r="E218" s="22"/>
      <c r="F218" s="13">
        <f t="shared" si="26"/>
      </c>
      <c r="G218" s="14">
        <f t="shared" si="27"/>
      </c>
      <c r="H218" s="2">
        <f t="shared" si="28"/>
      </c>
      <c r="I218" s="2">
        <f t="shared" si="32"/>
        <v>1</v>
      </c>
      <c r="J218">
        <f t="shared" si="29"/>
        <v>0</v>
      </c>
      <c r="K218">
        <f t="shared" si="30"/>
      </c>
      <c r="L218" t="b">
        <f t="shared" si="31"/>
        <v>0</v>
      </c>
      <c r="M218" s="1">
        <f>MAX(E$6:E218)</f>
        <v>0.12847222222222224</v>
      </c>
    </row>
    <row r="219" spans="1:13" ht="12.75">
      <c r="A219" s="11">
        <f t="shared" si="33"/>
      </c>
      <c r="B219" s="20"/>
      <c r="C219" s="12">
        <f>IF(B219="","",VLOOKUP(B219,'Startovní listina'!$A$7:$C$506,2,0))</f>
      </c>
      <c r="D219" s="11">
        <f>IF(B219="","",VLOOKUP(B219,'Startovní listina'!$A$7:$C$506,3,0))</f>
      </c>
      <c r="E219" s="22"/>
      <c r="F219" s="13">
        <f t="shared" si="26"/>
      </c>
      <c r="G219" s="14">
        <f t="shared" si="27"/>
      </c>
      <c r="H219" s="2">
        <f t="shared" si="28"/>
      </c>
      <c r="I219" s="2">
        <f t="shared" si="32"/>
        <v>1</v>
      </c>
      <c r="J219">
        <f t="shared" si="29"/>
        <v>0</v>
      </c>
      <c r="K219">
        <f t="shared" si="30"/>
      </c>
      <c r="L219" t="b">
        <f t="shared" si="31"/>
        <v>0</v>
      </c>
      <c r="M219" s="1">
        <f>MAX(E$6:E219)</f>
        <v>0.12847222222222224</v>
      </c>
    </row>
    <row r="220" spans="1:13" ht="12.75">
      <c r="A220" s="11">
        <f t="shared" si="33"/>
      </c>
      <c r="B220" s="20"/>
      <c r="C220" s="12">
        <f>IF(B220="","",VLOOKUP(B220,'Startovní listina'!$A$7:$C$506,2,0))</f>
      </c>
      <c r="D220" s="11">
        <f>IF(B220="","",VLOOKUP(B220,'Startovní listina'!$A$7:$C$506,3,0))</f>
      </c>
      <c r="E220" s="22"/>
      <c r="F220" s="13">
        <f t="shared" si="26"/>
      </c>
      <c r="G220" s="14">
        <f t="shared" si="27"/>
      </c>
      <c r="H220" s="2">
        <f t="shared" si="28"/>
      </c>
      <c r="I220" s="2">
        <f t="shared" si="32"/>
        <v>1</v>
      </c>
      <c r="J220">
        <f t="shared" si="29"/>
        <v>0</v>
      </c>
      <c r="K220">
        <f t="shared" si="30"/>
      </c>
      <c r="L220" t="b">
        <f t="shared" si="31"/>
        <v>0</v>
      </c>
      <c r="M220" s="1">
        <f>MAX(E$6:E220)</f>
        <v>0.12847222222222224</v>
      </c>
    </row>
    <row r="221" spans="1:13" ht="12.75">
      <c r="A221" s="11">
        <f t="shared" si="33"/>
      </c>
      <c r="B221" s="20"/>
      <c r="C221" s="12">
        <f>IF(B221="","",VLOOKUP(B221,'Startovní listina'!$A$7:$C$506,2,0))</f>
      </c>
      <c r="D221" s="11">
        <f>IF(B221="","",VLOOKUP(B221,'Startovní listina'!$A$7:$C$506,3,0))</f>
      </c>
      <c r="E221" s="22"/>
      <c r="F221" s="13">
        <f t="shared" si="26"/>
      </c>
      <c r="G221" s="14">
        <f t="shared" si="27"/>
      </c>
      <c r="H221" s="2">
        <f t="shared" si="28"/>
      </c>
      <c r="I221" s="2">
        <f t="shared" si="32"/>
        <v>1</v>
      </c>
      <c r="J221">
        <f t="shared" si="29"/>
        <v>0</v>
      </c>
      <c r="K221">
        <f t="shared" si="30"/>
      </c>
      <c r="L221" t="b">
        <f t="shared" si="31"/>
        <v>0</v>
      </c>
      <c r="M221" s="1">
        <f>MAX(E$6:E221)</f>
        <v>0.12847222222222224</v>
      </c>
    </row>
    <row r="222" spans="1:13" ht="12.75">
      <c r="A222" s="11">
        <f t="shared" si="33"/>
      </c>
      <c r="B222" s="20"/>
      <c r="C222" s="12">
        <f>IF(B222="","",VLOOKUP(B222,'Startovní listina'!$A$7:$C$506,2,0))</f>
      </c>
      <c r="D222" s="11">
        <f>IF(B222="","",VLOOKUP(B222,'Startovní listina'!$A$7:$C$506,3,0))</f>
      </c>
      <c r="E222" s="22"/>
      <c r="F222" s="13">
        <f t="shared" si="26"/>
      </c>
      <c r="G222" s="14">
        <f t="shared" si="27"/>
      </c>
      <c r="H222" s="2">
        <f t="shared" si="28"/>
      </c>
      <c r="I222" s="2">
        <f t="shared" si="32"/>
        <v>1</v>
      </c>
      <c r="J222">
        <f t="shared" si="29"/>
        <v>0</v>
      </c>
      <c r="K222">
        <f t="shared" si="30"/>
      </c>
      <c r="L222" t="b">
        <f t="shared" si="31"/>
        <v>0</v>
      </c>
      <c r="M222" s="1">
        <f>MAX(E$6:E222)</f>
        <v>0.12847222222222224</v>
      </c>
    </row>
    <row r="223" spans="1:13" ht="12.75">
      <c r="A223" s="11">
        <f t="shared" si="33"/>
      </c>
      <c r="B223" s="20"/>
      <c r="C223" s="12">
        <f>IF(B223="","",VLOOKUP(B223,'Startovní listina'!$A$7:$C$506,2,0))</f>
      </c>
      <c r="D223" s="11">
        <f>IF(B223="","",VLOOKUP(B223,'Startovní listina'!$A$7:$C$506,3,0))</f>
      </c>
      <c r="E223" s="22"/>
      <c r="F223" s="13">
        <f t="shared" si="26"/>
      </c>
      <c r="G223" s="14">
        <f t="shared" si="27"/>
      </c>
      <c r="H223" s="2">
        <f t="shared" si="28"/>
      </c>
      <c r="I223" s="2">
        <f t="shared" si="32"/>
        <v>1</v>
      </c>
      <c r="J223">
        <f t="shared" si="29"/>
        <v>0</v>
      </c>
      <c r="K223">
        <f t="shared" si="30"/>
      </c>
      <c r="L223" t="b">
        <f t="shared" si="31"/>
        <v>0</v>
      </c>
      <c r="M223" s="1">
        <f>MAX(E$6:E223)</f>
        <v>0.12847222222222224</v>
      </c>
    </row>
    <row r="224" spans="1:13" ht="12.75">
      <c r="A224" s="11">
        <f t="shared" si="33"/>
      </c>
      <c r="B224" s="20"/>
      <c r="C224" s="12">
        <f>IF(B224="","",VLOOKUP(B224,'Startovní listina'!$A$7:$C$506,2,0))</f>
      </c>
      <c r="D224" s="11">
        <f>IF(B224="","",VLOOKUP(B224,'Startovní listina'!$A$7:$C$506,3,0))</f>
      </c>
      <c r="E224" s="22"/>
      <c r="F224" s="13">
        <f t="shared" si="26"/>
      </c>
      <c r="G224" s="14">
        <f t="shared" si="27"/>
      </c>
      <c r="H224" s="2">
        <f t="shared" si="28"/>
      </c>
      <c r="I224" s="2">
        <f t="shared" si="32"/>
        <v>1</v>
      </c>
      <c r="J224">
        <f t="shared" si="29"/>
        <v>0</v>
      </c>
      <c r="K224">
        <f t="shared" si="30"/>
      </c>
      <c r="L224" t="b">
        <f t="shared" si="31"/>
        <v>0</v>
      </c>
      <c r="M224" s="1">
        <f>MAX(E$6:E224)</f>
        <v>0.12847222222222224</v>
      </c>
    </row>
    <row r="225" spans="1:13" ht="12.75">
      <c r="A225" s="11">
        <f t="shared" si="33"/>
      </c>
      <c r="B225" s="20"/>
      <c r="C225" s="12">
        <f>IF(B225="","",VLOOKUP(B225,'Startovní listina'!$A$7:$C$506,2,0))</f>
      </c>
      <c r="D225" s="11">
        <f>IF(B225="","",VLOOKUP(B225,'Startovní listina'!$A$7:$C$506,3,0))</f>
      </c>
      <c r="E225" s="22"/>
      <c r="F225" s="13">
        <f t="shared" si="26"/>
      </c>
      <c r="G225" s="14">
        <f t="shared" si="27"/>
      </c>
      <c r="H225" s="2">
        <f t="shared" si="28"/>
      </c>
      <c r="I225" s="2">
        <f t="shared" si="32"/>
        <v>1</v>
      </c>
      <c r="J225">
        <f t="shared" si="29"/>
        <v>0</v>
      </c>
      <c r="K225">
        <f t="shared" si="30"/>
      </c>
      <c r="L225" t="b">
        <f t="shared" si="31"/>
        <v>0</v>
      </c>
      <c r="M225" s="1">
        <f>MAX(E$6:E225)</f>
        <v>0.12847222222222224</v>
      </c>
    </row>
    <row r="226" spans="1:13" ht="12.75">
      <c r="A226" s="11">
        <f t="shared" si="33"/>
      </c>
      <c r="B226" s="20"/>
      <c r="C226" s="12">
        <f>IF(B226="","",VLOOKUP(B226,'Startovní listina'!$A$7:$C$506,2,0))</f>
      </c>
      <c r="D226" s="11">
        <f>IF(B226="","",VLOOKUP(B226,'Startovní listina'!$A$7:$C$506,3,0))</f>
      </c>
      <c r="E226" s="22"/>
      <c r="F226" s="13">
        <f t="shared" si="26"/>
      </c>
      <c r="G226" s="14">
        <f t="shared" si="27"/>
      </c>
      <c r="H226" s="2">
        <f t="shared" si="28"/>
      </c>
      <c r="I226" s="2">
        <f t="shared" si="32"/>
        <v>1</v>
      </c>
      <c r="J226">
        <f t="shared" si="29"/>
        <v>0</v>
      </c>
      <c r="K226">
        <f t="shared" si="30"/>
      </c>
      <c r="L226" t="b">
        <f t="shared" si="31"/>
        <v>0</v>
      </c>
      <c r="M226" s="1">
        <f>MAX(E$6:E226)</f>
        <v>0.12847222222222224</v>
      </c>
    </row>
    <row r="227" spans="1:13" ht="12.75">
      <c r="A227" s="11">
        <f t="shared" si="33"/>
      </c>
      <c r="B227" s="20"/>
      <c r="C227" s="12">
        <f>IF(B227="","",VLOOKUP(B227,'Startovní listina'!$A$7:$C$506,2,0))</f>
      </c>
      <c r="D227" s="11">
        <f>IF(B227="","",VLOOKUP(B227,'Startovní listina'!$A$7:$C$506,3,0))</f>
      </c>
      <c r="E227" s="22"/>
      <c r="F227" s="13">
        <f t="shared" si="26"/>
      </c>
      <c r="G227" s="14">
        <f t="shared" si="27"/>
      </c>
      <c r="H227" s="2">
        <f t="shared" si="28"/>
      </c>
      <c r="I227" s="2">
        <f t="shared" si="32"/>
        <v>1</v>
      </c>
      <c r="J227">
        <f t="shared" si="29"/>
        <v>0</v>
      </c>
      <c r="K227">
        <f t="shared" si="30"/>
      </c>
      <c r="L227" t="b">
        <f t="shared" si="31"/>
        <v>0</v>
      </c>
      <c r="M227" s="1">
        <f>MAX(E$6:E227)</f>
        <v>0.12847222222222224</v>
      </c>
    </row>
    <row r="228" spans="1:13" ht="12.75">
      <c r="A228" s="11">
        <f t="shared" si="33"/>
      </c>
      <c r="B228" s="20"/>
      <c r="C228" s="12">
        <f>IF(B228="","",VLOOKUP(B228,'Startovní listina'!$A$7:$C$506,2,0))</f>
      </c>
      <c r="D228" s="11">
        <f>IF(B228="","",VLOOKUP(B228,'Startovní listina'!$A$7:$C$506,3,0))</f>
      </c>
      <c r="E228" s="22"/>
      <c r="F228" s="13">
        <f t="shared" si="26"/>
      </c>
      <c r="G228" s="14">
        <f t="shared" si="27"/>
      </c>
      <c r="H228" s="2">
        <f t="shared" si="28"/>
      </c>
      <c r="I228" s="2">
        <f t="shared" si="32"/>
        <v>1</v>
      </c>
      <c r="J228">
        <f t="shared" si="29"/>
        <v>0</v>
      </c>
      <c r="K228">
        <f t="shared" si="30"/>
      </c>
      <c r="L228" t="b">
        <f t="shared" si="31"/>
        <v>0</v>
      </c>
      <c r="M228" s="1">
        <f>MAX(E$6:E228)</f>
        <v>0.12847222222222224</v>
      </c>
    </row>
    <row r="229" spans="1:13" ht="12.75">
      <c r="A229" s="11">
        <f t="shared" si="33"/>
      </c>
      <c r="B229" s="20"/>
      <c r="C229" s="12">
        <f>IF(B229="","",VLOOKUP(B229,'Startovní listina'!$A$7:$C$506,2,0))</f>
      </c>
      <c r="D229" s="11">
        <f>IF(B229="","",VLOOKUP(B229,'Startovní listina'!$A$7:$C$506,3,0))</f>
      </c>
      <c r="E229" s="22"/>
      <c r="F229" s="13">
        <f t="shared" si="26"/>
      </c>
      <c r="G229" s="14">
        <f t="shared" si="27"/>
      </c>
      <c r="H229" s="2">
        <f t="shared" si="28"/>
      </c>
      <c r="I229" s="2">
        <f t="shared" si="32"/>
        <v>1</v>
      </c>
      <c r="J229">
        <f t="shared" si="29"/>
        <v>0</v>
      </c>
      <c r="K229">
        <f t="shared" si="30"/>
      </c>
      <c r="L229" t="b">
        <f t="shared" si="31"/>
        <v>0</v>
      </c>
      <c r="M229" s="1">
        <f>MAX(E$6:E229)</f>
        <v>0.12847222222222224</v>
      </c>
    </row>
    <row r="230" spans="1:13" ht="12.75">
      <c r="A230" s="11">
        <f t="shared" si="33"/>
      </c>
      <c r="B230" s="20"/>
      <c r="C230" s="12">
        <f>IF(B230="","",VLOOKUP(B230,'Startovní listina'!$A$7:$C$506,2,0))</f>
      </c>
      <c r="D230" s="11">
        <f>IF(B230="","",VLOOKUP(B230,'Startovní listina'!$A$7:$C$506,3,0))</f>
      </c>
      <c r="E230" s="22"/>
      <c r="F230" s="13">
        <f t="shared" si="26"/>
      </c>
      <c r="G230" s="14">
        <f t="shared" si="27"/>
      </c>
      <c r="H230" s="2">
        <f t="shared" si="28"/>
      </c>
      <c r="I230" s="2">
        <f t="shared" si="32"/>
        <v>1</v>
      </c>
      <c r="J230">
        <f t="shared" si="29"/>
        <v>0</v>
      </c>
      <c r="K230">
        <f t="shared" si="30"/>
      </c>
      <c r="L230" t="b">
        <f t="shared" si="31"/>
        <v>0</v>
      </c>
      <c r="M230" s="1">
        <f>MAX(E$6:E230)</f>
        <v>0.12847222222222224</v>
      </c>
    </row>
    <row r="231" spans="1:13" ht="12.75">
      <c r="A231" s="11">
        <f t="shared" si="33"/>
      </c>
      <c r="B231" s="20"/>
      <c r="C231" s="12">
        <f>IF(B231="","",VLOOKUP(B231,'Startovní listina'!$A$7:$C$506,2,0))</f>
      </c>
      <c r="D231" s="11">
        <f>IF(B231="","",VLOOKUP(B231,'Startovní listina'!$A$7:$C$506,3,0))</f>
      </c>
      <c r="E231" s="22"/>
      <c r="F231" s="13">
        <f t="shared" si="26"/>
      </c>
      <c r="G231" s="14">
        <f t="shared" si="27"/>
      </c>
      <c r="H231" s="2">
        <f t="shared" si="28"/>
      </c>
      <c r="I231" s="2">
        <f t="shared" si="32"/>
        <v>1</v>
      </c>
      <c r="J231">
        <f t="shared" si="29"/>
        <v>0</v>
      </c>
      <c r="K231">
        <f t="shared" si="30"/>
      </c>
      <c r="L231" t="b">
        <f t="shared" si="31"/>
        <v>0</v>
      </c>
      <c r="M231" s="1">
        <f>MAX(E$6:E231)</f>
        <v>0.12847222222222224</v>
      </c>
    </row>
    <row r="232" spans="1:13" ht="12.75">
      <c r="A232" s="11">
        <f t="shared" si="33"/>
      </c>
      <c r="B232" s="20"/>
      <c r="C232" s="12">
        <f>IF(B232="","",VLOOKUP(B232,'Startovní listina'!$A$7:$C$506,2,0))</f>
      </c>
      <c r="D232" s="11">
        <f>IF(B232="","",VLOOKUP(B232,'Startovní listina'!$A$7:$C$506,3,0))</f>
      </c>
      <c r="E232" s="22"/>
      <c r="F232" s="13">
        <f t="shared" si="26"/>
      </c>
      <c r="G232" s="14">
        <f t="shared" si="27"/>
      </c>
      <c r="H232" s="2">
        <f t="shared" si="28"/>
      </c>
      <c r="I232" s="2">
        <f t="shared" si="32"/>
        <v>1</v>
      </c>
      <c r="J232">
        <f t="shared" si="29"/>
        <v>0</v>
      </c>
      <c r="K232">
        <f t="shared" si="30"/>
      </c>
      <c r="L232" t="b">
        <f t="shared" si="31"/>
        <v>0</v>
      </c>
      <c r="M232" s="1">
        <f>MAX(E$6:E232)</f>
        <v>0.12847222222222224</v>
      </c>
    </row>
    <row r="233" spans="1:13" ht="12.75">
      <c r="A233" s="11">
        <f t="shared" si="33"/>
      </c>
      <c r="B233" s="20"/>
      <c r="C233" s="12">
        <f>IF(B233="","",VLOOKUP(B233,'Startovní listina'!$A$7:$C$506,2,0))</f>
      </c>
      <c r="D233" s="11">
        <f>IF(B233="","",VLOOKUP(B233,'Startovní listina'!$A$7:$C$506,3,0))</f>
      </c>
      <c r="E233" s="22"/>
      <c r="F233" s="13">
        <f t="shared" si="26"/>
      </c>
      <c r="G233" s="14">
        <f t="shared" si="27"/>
      </c>
      <c r="H233" s="2">
        <f t="shared" si="28"/>
      </c>
      <c r="I233" s="2">
        <f t="shared" si="32"/>
        <v>1</v>
      </c>
      <c r="J233">
        <f t="shared" si="29"/>
        <v>0</v>
      </c>
      <c r="K233">
        <f t="shared" si="30"/>
      </c>
      <c r="L233" t="b">
        <f t="shared" si="31"/>
        <v>0</v>
      </c>
      <c r="M233" s="1">
        <f>MAX(E$6:E233)</f>
        <v>0.12847222222222224</v>
      </c>
    </row>
    <row r="234" spans="1:13" ht="12.75">
      <c r="A234" s="11">
        <f t="shared" si="33"/>
      </c>
      <c r="B234" s="20"/>
      <c r="C234" s="12">
        <f>IF(B234="","",VLOOKUP(B234,'Startovní listina'!$A$7:$C$506,2,0))</f>
      </c>
      <c r="D234" s="11">
        <f>IF(B234="","",VLOOKUP(B234,'Startovní listina'!$A$7:$C$506,3,0))</f>
      </c>
      <c r="E234" s="22"/>
      <c r="F234" s="13">
        <f t="shared" si="26"/>
      </c>
      <c r="G234" s="14">
        <f t="shared" si="27"/>
      </c>
      <c r="H234" s="2">
        <f t="shared" si="28"/>
      </c>
      <c r="I234" s="2">
        <f t="shared" si="32"/>
        <v>1</v>
      </c>
      <c r="J234">
        <f t="shared" si="29"/>
        <v>0</v>
      </c>
      <c r="K234">
        <f t="shared" si="30"/>
      </c>
      <c r="L234" t="b">
        <f t="shared" si="31"/>
        <v>0</v>
      </c>
      <c r="M234" s="1">
        <f>MAX(E$6:E234)</f>
        <v>0.12847222222222224</v>
      </c>
    </row>
    <row r="235" spans="1:13" ht="12.75">
      <c r="A235" s="11">
        <f t="shared" si="33"/>
      </c>
      <c r="B235" s="20"/>
      <c r="C235" s="12">
        <f>IF(B235="","",VLOOKUP(B235,'Startovní listina'!$A$7:$C$506,2,0))</f>
      </c>
      <c r="D235" s="11">
        <f>IF(B235="","",VLOOKUP(B235,'Startovní listina'!$A$7:$C$506,3,0))</f>
      </c>
      <c r="E235" s="22"/>
      <c r="F235" s="13">
        <f t="shared" si="26"/>
      </c>
      <c r="G235" s="14">
        <f t="shared" si="27"/>
      </c>
      <c r="H235" s="2">
        <f t="shared" si="28"/>
      </c>
      <c r="I235" s="2">
        <f t="shared" si="32"/>
        <v>1</v>
      </c>
      <c r="J235">
        <f t="shared" si="29"/>
        <v>0</v>
      </c>
      <c r="K235">
        <f t="shared" si="30"/>
      </c>
      <c r="L235" t="b">
        <f t="shared" si="31"/>
        <v>0</v>
      </c>
      <c r="M235" s="1">
        <f>MAX(E$6:E235)</f>
        <v>0.12847222222222224</v>
      </c>
    </row>
    <row r="236" spans="1:13" ht="12.75">
      <c r="A236" s="11">
        <f t="shared" si="33"/>
      </c>
      <c r="B236" s="20"/>
      <c r="C236" s="12">
        <f>IF(B236="","",VLOOKUP(B236,'Startovní listina'!$A$7:$C$506,2,0))</f>
      </c>
      <c r="D236" s="11">
        <f>IF(B236="","",VLOOKUP(B236,'Startovní listina'!$A$7:$C$506,3,0))</f>
      </c>
      <c r="E236" s="22"/>
      <c r="F236" s="13">
        <f t="shared" si="26"/>
      </c>
      <c r="G236" s="14">
        <f t="shared" si="27"/>
      </c>
      <c r="H236" s="2">
        <f t="shared" si="28"/>
      </c>
      <c r="I236" s="2">
        <f t="shared" si="32"/>
        <v>1</v>
      </c>
      <c r="J236">
        <f t="shared" si="29"/>
        <v>0</v>
      </c>
      <c r="K236">
        <f t="shared" si="30"/>
      </c>
      <c r="L236" t="b">
        <f t="shared" si="31"/>
        <v>0</v>
      </c>
      <c r="M236" s="1">
        <f>MAX(E$6:E236)</f>
        <v>0.12847222222222224</v>
      </c>
    </row>
    <row r="237" spans="1:13" ht="12.75">
      <c r="A237" s="11">
        <f t="shared" si="33"/>
      </c>
      <c r="B237" s="20"/>
      <c r="C237" s="12">
        <f>IF(B237="","",VLOOKUP(B237,'Startovní listina'!$A$7:$C$506,2,0))</f>
      </c>
      <c r="D237" s="11">
        <f>IF(B237="","",VLOOKUP(B237,'Startovní listina'!$A$7:$C$506,3,0))</f>
      </c>
      <c r="E237" s="22"/>
      <c r="F237" s="13">
        <f t="shared" si="26"/>
      </c>
      <c r="G237" s="14">
        <f t="shared" si="27"/>
      </c>
      <c r="H237" s="2">
        <f t="shared" si="28"/>
      </c>
      <c r="I237" s="2">
        <f t="shared" si="32"/>
        <v>1</v>
      </c>
      <c r="J237">
        <f t="shared" si="29"/>
        <v>0</v>
      </c>
      <c r="K237">
        <f t="shared" si="30"/>
      </c>
      <c r="L237" t="b">
        <f t="shared" si="31"/>
        <v>0</v>
      </c>
      <c r="M237" s="1">
        <f>MAX(E$6:E237)</f>
        <v>0.12847222222222224</v>
      </c>
    </row>
    <row r="238" spans="1:13" ht="12.75">
      <c r="A238" s="11">
        <f t="shared" si="33"/>
      </c>
      <c r="B238" s="20"/>
      <c r="C238" s="12">
        <f>IF(B238="","",VLOOKUP(B238,'Startovní listina'!$A$7:$C$506,2,0))</f>
      </c>
      <c r="D238" s="11">
        <f>IF(B238="","",VLOOKUP(B238,'Startovní listina'!$A$7:$C$506,3,0))</f>
      </c>
      <c r="E238" s="22"/>
      <c r="F238" s="13">
        <f t="shared" si="26"/>
      </c>
      <c r="G238" s="14">
        <f t="shared" si="27"/>
      </c>
      <c r="H238" s="2">
        <f t="shared" si="28"/>
      </c>
      <c r="I238" s="2">
        <f t="shared" si="32"/>
        <v>1</v>
      </c>
      <c r="J238">
        <f t="shared" si="29"/>
        <v>0</v>
      </c>
      <c r="K238">
        <f t="shared" si="30"/>
      </c>
      <c r="L238" t="b">
        <f t="shared" si="31"/>
        <v>0</v>
      </c>
      <c r="M238" s="1">
        <f>MAX(E$6:E238)</f>
        <v>0.12847222222222224</v>
      </c>
    </row>
    <row r="239" spans="1:13" ht="12.75">
      <c r="A239" s="11">
        <f t="shared" si="33"/>
      </c>
      <c r="B239" s="20"/>
      <c r="C239" s="12">
        <f>IF(B239="","",VLOOKUP(B239,'Startovní listina'!$A$7:$C$506,2,0))</f>
      </c>
      <c r="D239" s="11">
        <f>IF(B239="","",VLOOKUP(B239,'Startovní listina'!$A$7:$C$506,3,0))</f>
      </c>
      <c r="E239" s="22"/>
      <c r="F239" s="13">
        <f t="shared" si="26"/>
      </c>
      <c r="G239" s="14">
        <f t="shared" si="27"/>
      </c>
      <c r="H239" s="2">
        <f t="shared" si="28"/>
      </c>
      <c r="I239" s="2">
        <f t="shared" si="32"/>
        <v>1</v>
      </c>
      <c r="J239">
        <f t="shared" si="29"/>
        <v>0</v>
      </c>
      <c r="K239">
        <f t="shared" si="30"/>
      </c>
      <c r="L239" t="b">
        <f t="shared" si="31"/>
        <v>0</v>
      </c>
      <c r="M239" s="1">
        <f>MAX(E$6:E239)</f>
        <v>0.12847222222222224</v>
      </c>
    </row>
    <row r="240" spans="1:13" ht="12.75">
      <c r="A240" s="11">
        <f t="shared" si="33"/>
      </c>
      <c r="B240" s="20"/>
      <c r="C240" s="12">
        <f>IF(B240="","",VLOOKUP(B240,'Startovní listina'!$A$7:$C$506,2,0))</f>
      </c>
      <c r="D240" s="11">
        <f>IF(B240="","",VLOOKUP(B240,'Startovní listina'!$A$7:$C$506,3,0))</f>
      </c>
      <c r="E240" s="22"/>
      <c r="F240" s="13">
        <f t="shared" si="26"/>
      </c>
      <c r="G240" s="14">
        <f t="shared" si="27"/>
      </c>
      <c r="H240" s="2">
        <f t="shared" si="28"/>
      </c>
      <c r="I240" s="2">
        <f t="shared" si="32"/>
        <v>1</v>
      </c>
      <c r="J240">
        <f t="shared" si="29"/>
        <v>0</v>
      </c>
      <c r="K240">
        <f t="shared" si="30"/>
      </c>
      <c r="L240" t="b">
        <f t="shared" si="31"/>
        <v>0</v>
      </c>
      <c r="M240" s="1">
        <f>MAX(E$6:E240)</f>
        <v>0.12847222222222224</v>
      </c>
    </row>
    <row r="241" spans="1:13" ht="12.75">
      <c r="A241" s="11">
        <f t="shared" si="33"/>
      </c>
      <c r="B241" s="20"/>
      <c r="C241" s="12">
        <f>IF(B241="","",VLOOKUP(B241,'Startovní listina'!$A$7:$C$506,2,0))</f>
      </c>
      <c r="D241" s="11">
        <f>IF(B241="","",VLOOKUP(B241,'Startovní listina'!$A$7:$C$506,3,0))</f>
      </c>
      <c r="E241" s="22"/>
      <c r="F241" s="13">
        <f t="shared" si="26"/>
      </c>
      <c r="G241" s="14">
        <f t="shared" si="27"/>
      </c>
      <c r="H241" s="2">
        <f t="shared" si="28"/>
      </c>
      <c r="I241" s="2">
        <f t="shared" si="32"/>
        <v>1</v>
      </c>
      <c r="J241">
        <f t="shared" si="29"/>
        <v>0</v>
      </c>
      <c r="K241">
        <f t="shared" si="30"/>
      </c>
      <c r="L241" t="b">
        <f t="shared" si="31"/>
        <v>0</v>
      </c>
      <c r="M241" s="1">
        <f>MAX(E$6:E241)</f>
        <v>0.12847222222222224</v>
      </c>
    </row>
    <row r="242" spans="1:13" ht="12.75">
      <c r="A242" s="11">
        <f t="shared" si="33"/>
      </c>
      <c r="B242" s="20"/>
      <c r="C242" s="12">
        <f>IF(B242="","",VLOOKUP(B242,'Startovní listina'!$A$7:$C$506,2,0))</f>
      </c>
      <c r="D242" s="11">
        <f>IF(B242="","",VLOOKUP(B242,'Startovní listina'!$A$7:$C$506,3,0))</f>
      </c>
      <c r="E242" s="22"/>
      <c r="F242" s="13">
        <f t="shared" si="26"/>
      </c>
      <c r="G242" s="14">
        <f t="shared" si="27"/>
      </c>
      <c r="H242" s="2">
        <f t="shared" si="28"/>
      </c>
      <c r="I242" s="2">
        <f t="shared" si="32"/>
        <v>1</v>
      </c>
      <c r="J242">
        <f t="shared" si="29"/>
        <v>0</v>
      </c>
      <c r="K242">
        <f t="shared" si="30"/>
      </c>
      <c r="L242" t="b">
        <f t="shared" si="31"/>
        <v>0</v>
      </c>
      <c r="M242" s="1">
        <f>MAX(E$6:E242)</f>
        <v>0.12847222222222224</v>
      </c>
    </row>
    <row r="243" spans="1:13" ht="12.75">
      <c r="A243" s="11">
        <f t="shared" si="33"/>
      </c>
      <c r="B243" s="20"/>
      <c r="C243" s="12">
        <f>IF(B243="","",VLOOKUP(B243,'Startovní listina'!$A$7:$C$506,2,0))</f>
      </c>
      <c r="D243" s="11">
        <f>IF(B243="","",VLOOKUP(B243,'Startovní listina'!$A$7:$C$506,3,0))</f>
      </c>
      <c r="E243" s="22"/>
      <c r="F243" s="13">
        <f aca="true" t="shared" si="34" ref="F243:F306">IF(L243=FALSE,"","+")</f>
      </c>
      <c r="G243" s="14">
        <f aca="true" t="shared" si="35" ref="G243:G306">IF(B243="","",IF(L243=FALSE,"",E243-$E$6))</f>
      </c>
      <c r="H243" s="2">
        <f aca="true" t="shared" si="36" ref="H243:H306">IF(B243="","",IF(J243&gt;1,"ČÍSLO JE POUŽITO VÍCEKRÁT",IF(E243="","",IF(I243=1,"CHYBNĚ ZADANÝ ČAS",""))))</f>
      </c>
      <c r="I243" s="2">
        <f t="shared" si="32"/>
        <v>1</v>
      </c>
      <c r="J243">
        <f t="shared" si="29"/>
        <v>0</v>
      </c>
      <c r="K243">
        <f t="shared" si="30"/>
      </c>
      <c r="L243" t="b">
        <f t="shared" si="31"/>
        <v>0</v>
      </c>
      <c r="M243" s="1">
        <f>MAX(E$6:E243)</f>
        <v>0.12847222222222224</v>
      </c>
    </row>
    <row r="244" spans="1:13" ht="12.75">
      <c r="A244" s="11">
        <f t="shared" si="33"/>
      </c>
      <c r="B244" s="20"/>
      <c r="C244" s="12">
        <f>IF(B244="","",VLOOKUP(B244,'Startovní listina'!$A$7:$C$506,2,0))</f>
      </c>
      <c r="D244" s="11">
        <f>IF(B244="","",VLOOKUP(B244,'Startovní listina'!$A$7:$C$506,3,0))</f>
      </c>
      <c r="E244" s="22"/>
      <c r="F244" s="13">
        <f t="shared" si="34"/>
      </c>
      <c r="G244" s="14">
        <f t="shared" si="35"/>
      </c>
      <c r="H244" s="2">
        <f t="shared" si="36"/>
      </c>
      <c r="I244" s="2">
        <f t="shared" si="32"/>
        <v>1</v>
      </c>
      <c r="J244">
        <f t="shared" si="29"/>
        <v>0</v>
      </c>
      <c r="K244">
        <f t="shared" si="30"/>
      </c>
      <c r="L244" t="b">
        <f t="shared" si="31"/>
        <v>0</v>
      </c>
      <c r="M244" s="1">
        <f>MAX(E$6:E244)</f>
        <v>0.12847222222222224</v>
      </c>
    </row>
    <row r="245" spans="1:13" ht="12.75">
      <c r="A245" s="11">
        <f t="shared" si="33"/>
      </c>
      <c r="B245" s="20"/>
      <c r="C245" s="12">
        <f>IF(B245="","",VLOOKUP(B245,'Startovní listina'!$A$7:$C$506,2,0))</f>
      </c>
      <c r="D245" s="11">
        <f>IF(B245="","",VLOOKUP(B245,'Startovní listina'!$A$7:$C$506,3,0))</f>
      </c>
      <c r="E245" s="22"/>
      <c r="F245" s="13">
        <f t="shared" si="34"/>
      </c>
      <c r="G245" s="14">
        <f t="shared" si="35"/>
      </c>
      <c r="H245" s="2">
        <f t="shared" si="36"/>
      </c>
      <c r="I245" s="2">
        <f t="shared" si="32"/>
        <v>1</v>
      </c>
      <c r="J245">
        <f t="shared" si="29"/>
        <v>0</v>
      </c>
      <c r="K245">
        <f t="shared" si="30"/>
      </c>
      <c r="L245" t="b">
        <f t="shared" si="31"/>
        <v>0</v>
      </c>
      <c r="M245" s="1">
        <f>MAX(E$6:E245)</f>
        <v>0.12847222222222224</v>
      </c>
    </row>
    <row r="246" spans="1:13" ht="12.75">
      <c r="A246" s="11">
        <f t="shared" si="33"/>
      </c>
      <c r="B246" s="20"/>
      <c r="C246" s="12">
        <f>IF(B246="","",VLOOKUP(B246,'Startovní listina'!$A$7:$C$506,2,0))</f>
      </c>
      <c r="D246" s="11">
        <f>IF(B246="","",VLOOKUP(B246,'Startovní listina'!$A$7:$C$506,3,0))</f>
      </c>
      <c r="E246" s="22"/>
      <c r="F246" s="13">
        <f t="shared" si="34"/>
      </c>
      <c r="G246" s="14">
        <f t="shared" si="35"/>
      </c>
      <c r="H246" s="2">
        <f t="shared" si="36"/>
      </c>
      <c r="I246" s="2">
        <f t="shared" si="32"/>
        <v>1</v>
      </c>
      <c r="J246">
        <f t="shared" si="29"/>
        <v>0</v>
      </c>
      <c r="K246">
        <f t="shared" si="30"/>
      </c>
      <c r="L246" t="b">
        <f t="shared" si="31"/>
        <v>0</v>
      </c>
      <c r="M246" s="1">
        <f>MAX(E$6:E246)</f>
        <v>0.12847222222222224</v>
      </c>
    </row>
    <row r="247" spans="1:13" ht="12.75">
      <c r="A247" s="11">
        <f t="shared" si="33"/>
      </c>
      <c r="B247" s="20"/>
      <c r="C247" s="12">
        <f>IF(B247="","",VLOOKUP(B247,'Startovní listina'!$A$7:$C$506,2,0))</f>
      </c>
      <c r="D247" s="11">
        <f>IF(B247="","",VLOOKUP(B247,'Startovní listina'!$A$7:$C$506,3,0))</f>
      </c>
      <c r="E247" s="22"/>
      <c r="F247" s="13">
        <f t="shared" si="34"/>
      </c>
      <c r="G247" s="14">
        <f t="shared" si="35"/>
      </c>
      <c r="H247" s="2">
        <f t="shared" si="36"/>
      </c>
      <c r="I247" s="2">
        <f t="shared" si="32"/>
        <v>1</v>
      </c>
      <c r="J247">
        <f t="shared" si="29"/>
        <v>0</v>
      </c>
      <c r="K247">
        <f t="shared" si="30"/>
      </c>
      <c r="L247" t="b">
        <f t="shared" si="31"/>
        <v>0</v>
      </c>
      <c r="M247" s="1">
        <f>MAX(E$6:E247)</f>
        <v>0.12847222222222224</v>
      </c>
    </row>
    <row r="248" spans="1:13" ht="12.75">
      <c r="A248" s="11">
        <f t="shared" si="33"/>
      </c>
      <c r="B248" s="20"/>
      <c r="C248" s="12">
        <f>IF(B248="","",VLOOKUP(B248,'Startovní listina'!$A$7:$C$506,2,0))</f>
      </c>
      <c r="D248" s="11">
        <f>IF(B248="","",VLOOKUP(B248,'Startovní listina'!$A$7:$C$506,3,0))</f>
      </c>
      <c r="E248" s="22"/>
      <c r="F248" s="13">
        <f t="shared" si="34"/>
      </c>
      <c r="G248" s="14">
        <f t="shared" si="35"/>
      </c>
      <c r="H248" s="2">
        <f t="shared" si="36"/>
      </c>
      <c r="I248" s="2">
        <f t="shared" si="32"/>
        <v>1</v>
      </c>
      <c r="J248">
        <f t="shared" si="29"/>
        <v>0</v>
      </c>
      <c r="K248">
        <f t="shared" si="30"/>
      </c>
      <c r="L248" t="b">
        <f t="shared" si="31"/>
        <v>0</v>
      </c>
      <c r="M248" s="1">
        <f>MAX(E$6:E248)</f>
        <v>0.12847222222222224</v>
      </c>
    </row>
    <row r="249" spans="1:13" ht="12.75">
      <c r="A249" s="11">
        <f t="shared" si="33"/>
      </c>
      <c r="B249" s="20"/>
      <c r="C249" s="12">
        <f>IF(B249="","",VLOOKUP(B249,'Startovní listina'!$A$7:$C$506,2,0))</f>
      </c>
      <c r="D249" s="11">
        <f>IF(B249="","",VLOOKUP(B249,'Startovní listina'!$A$7:$C$506,3,0))</f>
      </c>
      <c r="E249" s="22"/>
      <c r="F249" s="13">
        <f t="shared" si="34"/>
      </c>
      <c r="G249" s="14">
        <f t="shared" si="35"/>
      </c>
      <c r="H249" s="2">
        <f t="shared" si="36"/>
      </c>
      <c r="I249" s="2">
        <f t="shared" si="32"/>
        <v>1</v>
      </c>
      <c r="J249">
        <f t="shared" si="29"/>
        <v>0</v>
      </c>
      <c r="K249">
        <f t="shared" si="30"/>
      </c>
      <c r="L249" t="b">
        <f t="shared" si="31"/>
        <v>0</v>
      </c>
      <c r="M249" s="1">
        <f>MAX(E$6:E249)</f>
        <v>0.12847222222222224</v>
      </c>
    </row>
    <row r="250" spans="1:13" ht="12.75">
      <c r="A250" s="11">
        <f t="shared" si="33"/>
      </c>
      <c r="B250" s="20"/>
      <c r="C250" s="12">
        <f>IF(B250="","",VLOOKUP(B250,'Startovní listina'!$A$7:$C$506,2,0))</f>
      </c>
      <c r="D250" s="11">
        <f>IF(B250="","",VLOOKUP(B250,'Startovní listina'!$A$7:$C$506,3,0))</f>
      </c>
      <c r="E250" s="22"/>
      <c r="F250" s="13">
        <f t="shared" si="34"/>
      </c>
      <c r="G250" s="14">
        <f t="shared" si="35"/>
      </c>
      <c r="H250" s="2">
        <f t="shared" si="36"/>
      </c>
      <c r="I250" s="2">
        <f t="shared" si="32"/>
        <v>1</v>
      </c>
      <c r="J250">
        <f t="shared" si="29"/>
        <v>0</v>
      </c>
      <c r="K250">
        <f t="shared" si="30"/>
      </c>
      <c r="L250" t="b">
        <f t="shared" si="31"/>
        <v>0</v>
      </c>
      <c r="M250" s="1">
        <f>MAX(E$6:E250)</f>
        <v>0.12847222222222224</v>
      </c>
    </row>
    <row r="251" spans="1:13" ht="12.75">
      <c r="A251" s="11">
        <f t="shared" si="33"/>
      </c>
      <c r="B251" s="20"/>
      <c r="C251" s="12">
        <f>IF(B251="","",VLOOKUP(B251,'Startovní listina'!$A$7:$C$506,2,0))</f>
      </c>
      <c r="D251" s="11">
        <f>IF(B251="","",VLOOKUP(B251,'Startovní listina'!$A$7:$C$506,3,0))</f>
      </c>
      <c r="E251" s="22"/>
      <c r="F251" s="13">
        <f t="shared" si="34"/>
      </c>
      <c r="G251" s="14">
        <f t="shared" si="35"/>
      </c>
      <c r="H251" s="2">
        <f t="shared" si="36"/>
      </c>
      <c r="I251" s="2">
        <f t="shared" si="32"/>
        <v>1</v>
      </c>
      <c r="J251">
        <f t="shared" si="29"/>
        <v>0</v>
      </c>
      <c r="K251">
        <f t="shared" si="30"/>
      </c>
      <c r="L251" t="b">
        <f t="shared" si="31"/>
        <v>0</v>
      </c>
      <c r="M251" s="1">
        <f>MAX(E$6:E251)</f>
        <v>0.12847222222222224</v>
      </c>
    </row>
    <row r="252" spans="1:13" ht="12.75">
      <c r="A252" s="11">
        <f t="shared" si="33"/>
      </c>
      <c r="B252" s="20"/>
      <c r="C252" s="12">
        <f>IF(B252="","",VLOOKUP(B252,'Startovní listina'!$A$7:$C$506,2,0))</f>
      </c>
      <c r="D252" s="11">
        <f>IF(B252="","",VLOOKUP(B252,'Startovní listina'!$A$7:$C$506,3,0))</f>
      </c>
      <c r="E252" s="22"/>
      <c r="F252" s="13">
        <f t="shared" si="34"/>
      </c>
      <c r="G252" s="14">
        <f t="shared" si="35"/>
      </c>
      <c r="H252" s="2">
        <f t="shared" si="36"/>
      </c>
      <c r="I252" s="2">
        <f t="shared" si="32"/>
        <v>1</v>
      </c>
      <c r="J252">
        <f t="shared" si="29"/>
        <v>0</v>
      </c>
      <c r="K252">
        <f t="shared" si="30"/>
      </c>
      <c r="L252" t="b">
        <f t="shared" si="31"/>
        <v>0</v>
      </c>
      <c r="M252" s="1">
        <f>MAX(E$6:E252)</f>
        <v>0.12847222222222224</v>
      </c>
    </row>
    <row r="253" spans="1:13" ht="12.75">
      <c r="A253" s="11">
        <f t="shared" si="33"/>
      </c>
      <c r="B253" s="20"/>
      <c r="C253" s="12">
        <f>IF(B253="","",VLOOKUP(B253,'Startovní listina'!$A$7:$C$506,2,0))</f>
      </c>
      <c r="D253" s="11">
        <f>IF(B253="","",VLOOKUP(B253,'Startovní listina'!$A$7:$C$506,3,0))</f>
      </c>
      <c r="E253" s="22"/>
      <c r="F253" s="13">
        <f t="shared" si="34"/>
      </c>
      <c r="G253" s="14">
        <f t="shared" si="35"/>
      </c>
      <c r="H253" s="2">
        <f t="shared" si="36"/>
      </c>
      <c r="I253" s="2">
        <f t="shared" si="32"/>
        <v>1</v>
      </c>
      <c r="J253">
        <f t="shared" si="29"/>
        <v>0</v>
      </c>
      <c r="K253">
        <f t="shared" si="30"/>
      </c>
      <c r="L253" t="b">
        <f t="shared" si="31"/>
        <v>0</v>
      </c>
      <c r="M253" s="1">
        <f>MAX(E$6:E253)</f>
        <v>0.12847222222222224</v>
      </c>
    </row>
    <row r="254" spans="1:13" ht="12.75">
      <c r="A254" s="11">
        <f t="shared" si="33"/>
      </c>
      <c r="B254" s="20"/>
      <c r="C254" s="12">
        <f>IF(B254="","",VLOOKUP(B254,'Startovní listina'!$A$7:$C$506,2,0))</f>
      </c>
      <c r="D254" s="11">
        <f>IF(B254="","",VLOOKUP(B254,'Startovní listina'!$A$7:$C$506,3,0))</f>
      </c>
      <c r="E254" s="22"/>
      <c r="F254" s="13">
        <f t="shared" si="34"/>
      </c>
      <c r="G254" s="14">
        <f t="shared" si="35"/>
      </c>
      <c r="H254" s="2">
        <f t="shared" si="36"/>
      </c>
      <c r="I254" s="2">
        <f t="shared" si="32"/>
        <v>1</v>
      </c>
      <c r="J254">
        <f t="shared" si="29"/>
        <v>0</v>
      </c>
      <c r="K254">
        <f t="shared" si="30"/>
      </c>
      <c r="L254" t="b">
        <f t="shared" si="31"/>
        <v>0</v>
      </c>
      <c r="M254" s="1">
        <f>MAX(E$6:E254)</f>
        <v>0.12847222222222224</v>
      </c>
    </row>
    <row r="255" spans="1:13" ht="12.75">
      <c r="A255" s="11">
        <f t="shared" si="33"/>
      </c>
      <c r="B255" s="20"/>
      <c r="C255" s="12">
        <f>IF(B255="","",VLOOKUP(B255,'Startovní listina'!$A$7:$C$506,2,0))</f>
      </c>
      <c r="D255" s="11">
        <f>IF(B255="","",VLOOKUP(B255,'Startovní listina'!$A$7:$C$506,3,0))</f>
      </c>
      <c r="E255" s="22"/>
      <c r="F255" s="13">
        <f t="shared" si="34"/>
      </c>
      <c r="G255" s="14">
        <f t="shared" si="35"/>
      </c>
      <c r="H255" s="2">
        <f t="shared" si="36"/>
      </c>
      <c r="I255" s="2">
        <f t="shared" si="32"/>
        <v>1</v>
      </c>
      <c r="J255">
        <f t="shared" si="29"/>
        <v>0</v>
      </c>
      <c r="K255">
        <f t="shared" si="30"/>
      </c>
      <c r="L255" t="b">
        <f t="shared" si="31"/>
        <v>0</v>
      </c>
      <c r="M255" s="1">
        <f>MAX(E$6:E255)</f>
        <v>0.12847222222222224</v>
      </c>
    </row>
    <row r="256" spans="1:13" ht="12.75">
      <c r="A256" s="11">
        <f t="shared" si="33"/>
      </c>
      <c r="B256" s="20"/>
      <c r="C256" s="12">
        <f>IF(B256="","",VLOOKUP(B256,'Startovní listina'!$A$7:$C$506,2,0))</f>
      </c>
      <c r="D256" s="11">
        <f>IF(B256="","",VLOOKUP(B256,'Startovní listina'!$A$7:$C$506,3,0))</f>
      </c>
      <c r="E256" s="22"/>
      <c r="F256" s="13">
        <f t="shared" si="34"/>
      </c>
      <c r="G256" s="14">
        <f t="shared" si="35"/>
      </c>
      <c r="H256" s="2">
        <f t="shared" si="36"/>
      </c>
      <c r="I256" s="2">
        <f t="shared" si="32"/>
        <v>1</v>
      </c>
      <c r="J256">
        <f t="shared" si="29"/>
        <v>0</v>
      </c>
      <c r="K256">
        <f t="shared" si="30"/>
      </c>
      <c r="L256" t="b">
        <f t="shared" si="31"/>
        <v>0</v>
      </c>
      <c r="M256" s="1">
        <f>MAX(E$6:E256)</f>
        <v>0.12847222222222224</v>
      </c>
    </row>
    <row r="257" spans="1:13" ht="12.75">
      <c r="A257" s="11">
        <f t="shared" si="33"/>
      </c>
      <c r="B257" s="20"/>
      <c r="C257" s="12">
        <f>IF(B257="","",VLOOKUP(B257,'Startovní listina'!$A$7:$C$506,2,0))</f>
      </c>
      <c r="D257" s="11">
        <f>IF(B257="","",VLOOKUP(B257,'Startovní listina'!$A$7:$C$506,3,0))</f>
      </c>
      <c r="E257" s="22"/>
      <c r="F257" s="13">
        <f t="shared" si="34"/>
      </c>
      <c r="G257" s="14">
        <f t="shared" si="35"/>
      </c>
      <c r="H257" s="2">
        <f t="shared" si="36"/>
      </c>
      <c r="I257" s="2">
        <f t="shared" si="32"/>
        <v>1</v>
      </c>
      <c r="J257">
        <f t="shared" si="29"/>
        <v>0</v>
      </c>
      <c r="K257">
        <f t="shared" si="30"/>
      </c>
      <c r="L257" t="b">
        <f t="shared" si="31"/>
        <v>0</v>
      </c>
      <c r="M257" s="1">
        <f>MAX(E$6:E257)</f>
        <v>0.12847222222222224</v>
      </c>
    </row>
    <row r="258" spans="1:13" ht="12.75">
      <c r="A258" s="11">
        <f t="shared" si="33"/>
      </c>
      <c r="B258" s="20"/>
      <c r="C258" s="12">
        <f>IF(B258="","",VLOOKUP(B258,'Startovní listina'!$A$7:$C$506,2,0))</f>
      </c>
      <c r="D258" s="11">
        <f>IF(B258="","",VLOOKUP(B258,'Startovní listina'!$A$7:$C$506,3,0))</f>
      </c>
      <c r="E258" s="22"/>
      <c r="F258" s="13">
        <f t="shared" si="34"/>
      </c>
      <c r="G258" s="14">
        <f t="shared" si="35"/>
      </c>
      <c r="H258" s="2">
        <f t="shared" si="36"/>
      </c>
      <c r="I258" s="2">
        <f t="shared" si="32"/>
        <v>1</v>
      </c>
      <c r="J258">
        <f t="shared" si="29"/>
        <v>0</v>
      </c>
      <c r="K258">
        <f t="shared" si="30"/>
      </c>
      <c r="L258" t="b">
        <f t="shared" si="31"/>
        <v>0</v>
      </c>
      <c r="M258" s="1">
        <f>MAX(E$6:E258)</f>
        <v>0.12847222222222224</v>
      </c>
    </row>
    <row r="259" spans="1:13" ht="12.75">
      <c r="A259" s="11">
        <f t="shared" si="33"/>
      </c>
      <c r="B259" s="20"/>
      <c r="C259" s="12">
        <f>IF(B259="","",VLOOKUP(B259,'Startovní listina'!$A$7:$C$506,2,0))</f>
      </c>
      <c r="D259" s="11">
        <f>IF(B259="","",VLOOKUP(B259,'Startovní listina'!$A$7:$C$506,3,0))</f>
      </c>
      <c r="E259" s="22"/>
      <c r="F259" s="13">
        <f t="shared" si="34"/>
      </c>
      <c r="G259" s="14">
        <f t="shared" si="35"/>
      </c>
      <c r="H259" s="2">
        <f t="shared" si="36"/>
      </c>
      <c r="I259" s="2">
        <f t="shared" si="32"/>
        <v>1</v>
      </c>
      <c r="J259">
        <f t="shared" si="29"/>
        <v>0</v>
      </c>
      <c r="K259">
        <f t="shared" si="30"/>
      </c>
      <c r="L259" t="b">
        <f t="shared" si="31"/>
        <v>0</v>
      </c>
      <c r="M259" s="1">
        <f>MAX(E$6:E259)</f>
        <v>0.12847222222222224</v>
      </c>
    </row>
    <row r="260" spans="1:13" ht="12.75">
      <c r="A260" s="11">
        <f t="shared" si="33"/>
      </c>
      <c r="B260" s="20"/>
      <c r="C260" s="12">
        <f>IF(B260="","",VLOOKUP(B260,'Startovní listina'!$A$7:$C$506,2,0))</f>
      </c>
      <c r="D260" s="11">
        <f>IF(B260="","",VLOOKUP(B260,'Startovní listina'!$A$7:$C$506,3,0))</f>
      </c>
      <c r="E260" s="22"/>
      <c r="F260" s="13">
        <f t="shared" si="34"/>
      </c>
      <c r="G260" s="14">
        <f t="shared" si="35"/>
      </c>
      <c r="H260" s="2">
        <f t="shared" si="36"/>
      </c>
      <c r="I260" s="2">
        <f t="shared" si="32"/>
        <v>1</v>
      </c>
      <c r="J260">
        <f t="shared" si="29"/>
        <v>0</v>
      </c>
      <c r="K260">
        <f t="shared" si="30"/>
      </c>
      <c r="L260" t="b">
        <f t="shared" si="31"/>
        <v>0</v>
      </c>
      <c r="M260" s="1">
        <f>MAX(E$6:E260)</f>
        <v>0.12847222222222224</v>
      </c>
    </row>
    <row r="261" spans="1:13" ht="12.75">
      <c r="A261" s="11">
        <f t="shared" si="33"/>
      </c>
      <c r="B261" s="20"/>
      <c r="C261" s="12">
        <f>IF(B261="","",VLOOKUP(B261,'Startovní listina'!$A$7:$C$506,2,0))</f>
      </c>
      <c r="D261" s="11">
        <f>IF(B261="","",VLOOKUP(B261,'Startovní listina'!$A$7:$C$506,3,0))</f>
      </c>
      <c r="E261" s="22"/>
      <c r="F261" s="13">
        <f t="shared" si="34"/>
      </c>
      <c r="G261" s="14">
        <f t="shared" si="35"/>
      </c>
      <c r="H261" s="2">
        <f t="shared" si="36"/>
      </c>
      <c r="I261" s="2">
        <f t="shared" si="32"/>
        <v>1</v>
      </c>
      <c r="J261">
        <f t="shared" si="29"/>
        <v>0</v>
      </c>
      <c r="K261">
        <f t="shared" si="30"/>
      </c>
      <c r="L261" t="b">
        <f t="shared" si="31"/>
        <v>0</v>
      </c>
      <c r="M261" s="1">
        <f>MAX(E$6:E261)</f>
        <v>0.12847222222222224</v>
      </c>
    </row>
    <row r="262" spans="1:13" ht="12.75">
      <c r="A262" s="11">
        <f t="shared" si="33"/>
      </c>
      <c r="B262" s="20"/>
      <c r="C262" s="12">
        <f>IF(B262="","",VLOOKUP(B262,'Startovní listina'!$A$7:$C$506,2,0))</f>
      </c>
      <c r="D262" s="11">
        <f>IF(B262="","",VLOOKUP(B262,'Startovní listina'!$A$7:$C$506,3,0))</f>
      </c>
      <c r="E262" s="22"/>
      <c r="F262" s="13">
        <f t="shared" si="34"/>
      </c>
      <c r="G262" s="14">
        <f t="shared" si="35"/>
      </c>
      <c r="H262" s="2">
        <f t="shared" si="36"/>
      </c>
      <c r="I262" s="2">
        <f t="shared" si="32"/>
        <v>1</v>
      </c>
      <c r="J262">
        <f t="shared" si="29"/>
        <v>0</v>
      </c>
      <c r="K262">
        <f t="shared" si="30"/>
      </c>
      <c r="L262" t="b">
        <f t="shared" si="31"/>
        <v>0</v>
      </c>
      <c r="M262" s="1">
        <f>MAX(E$6:E262)</f>
        <v>0.12847222222222224</v>
      </c>
    </row>
    <row r="263" spans="1:13" ht="12.75">
      <c r="A263" s="11">
        <f t="shared" si="33"/>
      </c>
      <c r="B263" s="20"/>
      <c r="C263" s="12">
        <f>IF(B263="","",VLOOKUP(B263,'Startovní listina'!$A$7:$C$506,2,0))</f>
      </c>
      <c r="D263" s="11">
        <f>IF(B263="","",VLOOKUP(B263,'Startovní listina'!$A$7:$C$506,3,0))</f>
      </c>
      <c r="E263" s="22"/>
      <c r="F263" s="13">
        <f t="shared" si="34"/>
      </c>
      <c r="G263" s="14">
        <f t="shared" si="35"/>
      </c>
      <c r="H263" s="2">
        <f t="shared" si="36"/>
      </c>
      <c r="I263" s="2">
        <f t="shared" si="32"/>
        <v>1</v>
      </c>
      <c r="J263">
        <f aca="true" t="shared" si="37" ref="J263:J326">COUNTIF($B$6:$B$505,B263)</f>
        <v>0</v>
      </c>
      <c r="K263">
        <f aca="true" t="shared" si="38" ref="K263:K326">MID(D263,1,1)</f>
      </c>
      <c r="L263" t="b">
        <f aca="true" t="shared" si="39" ref="L263:L326">ISNUMBER(E263)</f>
        <v>0</v>
      </c>
      <c r="M263" s="1">
        <f>MAX(E$6:E263)</f>
        <v>0.12847222222222224</v>
      </c>
    </row>
    <row r="264" spans="1:13" ht="12.75">
      <c r="A264" s="11">
        <f t="shared" si="33"/>
      </c>
      <c r="B264" s="20"/>
      <c r="C264" s="12">
        <f>IF(B264="","",VLOOKUP(B264,'Startovní listina'!$A$7:$C$506,2,0))</f>
      </c>
      <c r="D264" s="11">
        <f>IF(B264="","",VLOOKUP(B264,'Startovní listina'!$A$7:$C$506,3,0))</f>
      </c>
      <c r="E264" s="22"/>
      <c r="F264" s="13">
        <f t="shared" si="34"/>
      </c>
      <c r="G264" s="14">
        <f t="shared" si="35"/>
      </c>
      <c r="H264" s="2">
        <f t="shared" si="36"/>
      </c>
      <c r="I264" s="2">
        <f aca="true" t="shared" si="40" ref="I264:I327">IF(E264&lt;M263,1,0)</f>
        <v>1</v>
      </c>
      <c r="J264">
        <f t="shared" si="37"/>
        <v>0</v>
      </c>
      <c r="K264">
        <f t="shared" si="38"/>
      </c>
      <c r="L264" t="b">
        <f t="shared" si="39"/>
        <v>0</v>
      </c>
      <c r="M264" s="1">
        <f>MAX(E$6:E264)</f>
        <v>0.12847222222222224</v>
      </c>
    </row>
    <row r="265" spans="1:13" ht="12.75">
      <c r="A265" s="11">
        <f t="shared" si="33"/>
      </c>
      <c r="B265" s="20"/>
      <c r="C265" s="12">
        <f>IF(B265="","",VLOOKUP(B265,'Startovní listina'!$A$7:$C$506,2,0))</f>
      </c>
      <c r="D265" s="11">
        <f>IF(B265="","",VLOOKUP(B265,'Startovní listina'!$A$7:$C$506,3,0))</f>
      </c>
      <c r="E265" s="22"/>
      <c r="F265" s="13">
        <f t="shared" si="34"/>
      </c>
      <c r="G265" s="14">
        <f t="shared" si="35"/>
      </c>
      <c r="H265" s="2">
        <f t="shared" si="36"/>
      </c>
      <c r="I265" s="2">
        <f t="shared" si="40"/>
        <v>1</v>
      </c>
      <c r="J265">
        <f t="shared" si="37"/>
        <v>0</v>
      </c>
      <c r="K265">
        <f t="shared" si="38"/>
      </c>
      <c r="L265" t="b">
        <f t="shared" si="39"/>
        <v>0</v>
      </c>
      <c r="M265" s="1">
        <f>MAX(E$6:E265)</f>
        <v>0.12847222222222224</v>
      </c>
    </row>
    <row r="266" spans="1:13" ht="12.75">
      <c r="A266" s="11">
        <f t="shared" si="33"/>
      </c>
      <c r="B266" s="20"/>
      <c r="C266" s="12">
        <f>IF(B266="","",VLOOKUP(B266,'Startovní listina'!$A$7:$C$506,2,0))</f>
      </c>
      <c r="D266" s="11">
        <f>IF(B266="","",VLOOKUP(B266,'Startovní listina'!$A$7:$C$506,3,0))</f>
      </c>
      <c r="E266" s="22"/>
      <c r="F266" s="13">
        <f t="shared" si="34"/>
      </c>
      <c r="G266" s="14">
        <f t="shared" si="35"/>
      </c>
      <c r="H266" s="2">
        <f t="shared" si="36"/>
      </c>
      <c r="I266" s="2">
        <f t="shared" si="40"/>
        <v>1</v>
      </c>
      <c r="J266">
        <f t="shared" si="37"/>
        <v>0</v>
      </c>
      <c r="K266">
        <f t="shared" si="38"/>
      </c>
      <c r="L266" t="b">
        <f t="shared" si="39"/>
        <v>0</v>
      </c>
      <c r="M266" s="1">
        <f>MAX(E$6:E266)</f>
        <v>0.12847222222222224</v>
      </c>
    </row>
    <row r="267" spans="1:13" ht="12.75">
      <c r="A267" s="11">
        <f t="shared" si="33"/>
      </c>
      <c r="B267" s="20"/>
      <c r="C267" s="12">
        <f>IF(B267="","",VLOOKUP(B267,'Startovní listina'!$A$7:$C$506,2,0))</f>
      </c>
      <c r="D267" s="11">
        <f>IF(B267="","",VLOOKUP(B267,'Startovní listina'!$A$7:$C$506,3,0))</f>
      </c>
      <c r="E267" s="22"/>
      <c r="F267" s="13">
        <f t="shared" si="34"/>
      </c>
      <c r="G267" s="14">
        <f t="shared" si="35"/>
      </c>
      <c r="H267" s="2">
        <f t="shared" si="36"/>
      </c>
      <c r="I267" s="2">
        <f t="shared" si="40"/>
        <v>1</v>
      </c>
      <c r="J267">
        <f t="shared" si="37"/>
        <v>0</v>
      </c>
      <c r="K267">
        <f t="shared" si="38"/>
      </c>
      <c r="L267" t="b">
        <f t="shared" si="39"/>
        <v>0</v>
      </c>
      <c r="M267" s="1">
        <f>MAX(E$6:E267)</f>
        <v>0.12847222222222224</v>
      </c>
    </row>
    <row r="268" spans="1:13" ht="12.75">
      <c r="A268" s="11">
        <f t="shared" si="33"/>
      </c>
      <c r="B268" s="20"/>
      <c r="C268" s="12">
        <f>IF(B268="","",VLOOKUP(B268,'Startovní listina'!$A$7:$C$506,2,0))</f>
      </c>
      <c r="D268" s="11">
        <f>IF(B268="","",VLOOKUP(B268,'Startovní listina'!$A$7:$C$506,3,0))</f>
      </c>
      <c r="E268" s="22"/>
      <c r="F268" s="13">
        <f t="shared" si="34"/>
      </c>
      <c r="G268" s="14">
        <f t="shared" si="35"/>
      </c>
      <c r="H268" s="2">
        <f t="shared" si="36"/>
      </c>
      <c r="I268" s="2">
        <f t="shared" si="40"/>
        <v>1</v>
      </c>
      <c r="J268">
        <f t="shared" si="37"/>
        <v>0</v>
      </c>
      <c r="K268">
        <f t="shared" si="38"/>
      </c>
      <c r="L268" t="b">
        <f t="shared" si="39"/>
        <v>0</v>
      </c>
      <c r="M268" s="1">
        <f>MAX(E$6:E268)</f>
        <v>0.12847222222222224</v>
      </c>
    </row>
    <row r="269" spans="1:13" ht="12.75">
      <c r="A269" s="11">
        <f t="shared" si="33"/>
      </c>
      <c r="B269" s="20"/>
      <c r="C269" s="12">
        <f>IF(B269="","",VLOOKUP(B269,'Startovní listina'!$A$7:$C$506,2,0))</f>
      </c>
      <c r="D269" s="11">
        <f>IF(B269="","",VLOOKUP(B269,'Startovní listina'!$A$7:$C$506,3,0))</f>
      </c>
      <c r="E269" s="22"/>
      <c r="F269" s="13">
        <f t="shared" si="34"/>
      </c>
      <c r="G269" s="14">
        <f t="shared" si="35"/>
      </c>
      <c r="H269" s="2">
        <f t="shared" si="36"/>
      </c>
      <c r="I269" s="2">
        <f t="shared" si="40"/>
        <v>1</v>
      </c>
      <c r="J269">
        <f t="shared" si="37"/>
        <v>0</v>
      </c>
      <c r="K269">
        <f t="shared" si="38"/>
      </c>
      <c r="L269" t="b">
        <f t="shared" si="39"/>
        <v>0</v>
      </c>
      <c r="M269" s="1">
        <f>MAX(E$6:E269)</f>
        <v>0.12847222222222224</v>
      </c>
    </row>
    <row r="270" spans="1:13" ht="12.75">
      <c r="A270" s="11">
        <f t="shared" si="33"/>
      </c>
      <c r="B270" s="20"/>
      <c r="C270" s="12">
        <f>IF(B270="","",VLOOKUP(B270,'Startovní listina'!$A$7:$C$506,2,0))</f>
      </c>
      <c r="D270" s="11">
        <f>IF(B270="","",VLOOKUP(B270,'Startovní listina'!$A$7:$C$506,3,0))</f>
      </c>
      <c r="E270" s="22"/>
      <c r="F270" s="13">
        <f t="shared" si="34"/>
      </c>
      <c r="G270" s="14">
        <f t="shared" si="35"/>
      </c>
      <c r="H270" s="2">
        <f t="shared" si="36"/>
      </c>
      <c r="I270" s="2">
        <f t="shared" si="40"/>
        <v>1</v>
      </c>
      <c r="J270">
        <f t="shared" si="37"/>
        <v>0</v>
      </c>
      <c r="K270">
        <f t="shared" si="38"/>
      </c>
      <c r="L270" t="b">
        <f t="shared" si="39"/>
        <v>0</v>
      </c>
      <c r="M270" s="1">
        <f>MAX(E$6:E270)</f>
        <v>0.12847222222222224</v>
      </c>
    </row>
    <row r="271" spans="1:13" ht="12.75">
      <c r="A271" s="11">
        <f t="shared" si="33"/>
      </c>
      <c r="B271" s="20"/>
      <c r="C271" s="12">
        <f>IF(B271="","",VLOOKUP(B271,'Startovní listina'!$A$7:$C$506,2,0))</f>
      </c>
      <c r="D271" s="11">
        <f>IF(B271="","",VLOOKUP(B271,'Startovní listina'!$A$7:$C$506,3,0))</f>
      </c>
      <c r="E271" s="22"/>
      <c r="F271" s="13">
        <f t="shared" si="34"/>
      </c>
      <c r="G271" s="14">
        <f t="shared" si="35"/>
      </c>
      <c r="H271" s="2">
        <f t="shared" si="36"/>
      </c>
      <c r="I271" s="2">
        <f t="shared" si="40"/>
        <v>1</v>
      </c>
      <c r="J271">
        <f t="shared" si="37"/>
        <v>0</v>
      </c>
      <c r="K271">
        <f t="shared" si="38"/>
      </c>
      <c r="L271" t="b">
        <f t="shared" si="39"/>
        <v>0</v>
      </c>
      <c r="M271" s="1">
        <f>MAX(E$6:E271)</f>
        <v>0.12847222222222224</v>
      </c>
    </row>
    <row r="272" spans="1:13" ht="12.75">
      <c r="A272" s="11">
        <f t="shared" si="33"/>
      </c>
      <c r="B272" s="20"/>
      <c r="C272" s="12">
        <f>IF(B272="","",VLOOKUP(B272,'Startovní listina'!$A$7:$C$506,2,0))</f>
      </c>
      <c r="D272" s="11">
        <f>IF(B272="","",VLOOKUP(B272,'Startovní listina'!$A$7:$C$506,3,0))</f>
      </c>
      <c r="E272" s="22"/>
      <c r="F272" s="13">
        <f t="shared" si="34"/>
      </c>
      <c r="G272" s="14">
        <f t="shared" si="35"/>
      </c>
      <c r="H272" s="2">
        <f t="shared" si="36"/>
      </c>
      <c r="I272" s="2">
        <f t="shared" si="40"/>
        <v>1</v>
      </c>
      <c r="J272">
        <f t="shared" si="37"/>
        <v>0</v>
      </c>
      <c r="K272">
        <f t="shared" si="38"/>
      </c>
      <c r="L272" t="b">
        <f t="shared" si="39"/>
        <v>0</v>
      </c>
      <c r="M272" s="1">
        <f>MAX(E$6:E272)</f>
        <v>0.12847222222222224</v>
      </c>
    </row>
    <row r="273" spans="1:13" ht="12.75">
      <c r="A273" s="11">
        <f t="shared" si="33"/>
      </c>
      <c r="B273" s="20"/>
      <c r="C273" s="12">
        <f>IF(B273="","",VLOOKUP(B273,'Startovní listina'!$A$7:$C$506,2,0))</f>
      </c>
      <c r="D273" s="11">
        <f>IF(B273="","",VLOOKUP(B273,'Startovní listina'!$A$7:$C$506,3,0))</f>
      </c>
      <c r="E273" s="22"/>
      <c r="F273" s="13">
        <f t="shared" si="34"/>
      </c>
      <c r="G273" s="14">
        <f t="shared" si="35"/>
      </c>
      <c r="H273" s="2">
        <f t="shared" si="36"/>
      </c>
      <c r="I273" s="2">
        <f t="shared" si="40"/>
        <v>1</v>
      </c>
      <c r="J273">
        <f t="shared" si="37"/>
        <v>0</v>
      </c>
      <c r="K273">
        <f t="shared" si="38"/>
      </c>
      <c r="L273" t="b">
        <f t="shared" si="39"/>
        <v>0</v>
      </c>
      <c r="M273" s="1">
        <f>MAX(E$6:E273)</f>
        <v>0.12847222222222224</v>
      </c>
    </row>
    <row r="274" spans="1:13" ht="12.75">
      <c r="A274" s="11">
        <f t="shared" si="33"/>
      </c>
      <c r="B274" s="20"/>
      <c r="C274" s="12">
        <f>IF(B274="","",VLOOKUP(B274,'Startovní listina'!$A$7:$C$506,2,0))</f>
      </c>
      <c r="D274" s="11">
        <f>IF(B274="","",VLOOKUP(B274,'Startovní listina'!$A$7:$C$506,3,0))</f>
      </c>
      <c r="E274" s="22"/>
      <c r="F274" s="13">
        <f t="shared" si="34"/>
      </c>
      <c r="G274" s="14">
        <f t="shared" si="35"/>
      </c>
      <c r="H274" s="2">
        <f t="shared" si="36"/>
      </c>
      <c r="I274" s="2">
        <f t="shared" si="40"/>
        <v>1</v>
      </c>
      <c r="J274">
        <f t="shared" si="37"/>
        <v>0</v>
      </c>
      <c r="K274">
        <f t="shared" si="38"/>
      </c>
      <c r="L274" t="b">
        <f t="shared" si="39"/>
        <v>0</v>
      </c>
      <c r="M274" s="1">
        <f>MAX(E$6:E274)</f>
        <v>0.12847222222222224</v>
      </c>
    </row>
    <row r="275" spans="1:13" ht="12.75">
      <c r="A275" s="11">
        <f t="shared" si="33"/>
      </c>
      <c r="B275" s="20"/>
      <c r="C275" s="12">
        <f>IF(B275="","",VLOOKUP(B275,'Startovní listina'!$A$7:$C$506,2,0))</f>
      </c>
      <c r="D275" s="11">
        <f>IF(B275="","",VLOOKUP(B275,'Startovní listina'!$A$7:$C$506,3,0))</f>
      </c>
      <c r="E275" s="22"/>
      <c r="F275" s="13">
        <f t="shared" si="34"/>
      </c>
      <c r="G275" s="14">
        <f t="shared" si="35"/>
      </c>
      <c r="H275" s="2">
        <f t="shared" si="36"/>
      </c>
      <c r="I275" s="2">
        <f t="shared" si="40"/>
        <v>1</v>
      </c>
      <c r="J275">
        <f t="shared" si="37"/>
        <v>0</v>
      </c>
      <c r="K275">
        <f t="shared" si="38"/>
      </c>
      <c r="L275" t="b">
        <f t="shared" si="39"/>
        <v>0</v>
      </c>
      <c r="M275" s="1">
        <f>MAX(E$6:E275)</f>
        <v>0.12847222222222224</v>
      </c>
    </row>
    <row r="276" spans="1:13" ht="12.75">
      <c r="A276" s="11">
        <f t="shared" si="33"/>
      </c>
      <c r="B276" s="20"/>
      <c r="C276" s="12">
        <f>IF(B276="","",VLOOKUP(B276,'Startovní listina'!$A$7:$C$506,2,0))</f>
      </c>
      <c r="D276" s="11">
        <f>IF(B276="","",VLOOKUP(B276,'Startovní listina'!$A$7:$C$506,3,0))</f>
      </c>
      <c r="E276" s="22"/>
      <c r="F276" s="13">
        <f t="shared" si="34"/>
      </c>
      <c r="G276" s="14">
        <f t="shared" si="35"/>
      </c>
      <c r="H276" s="2">
        <f t="shared" si="36"/>
      </c>
      <c r="I276" s="2">
        <f t="shared" si="40"/>
        <v>1</v>
      </c>
      <c r="J276">
        <f t="shared" si="37"/>
        <v>0</v>
      </c>
      <c r="K276">
        <f t="shared" si="38"/>
      </c>
      <c r="L276" t="b">
        <f t="shared" si="39"/>
        <v>0</v>
      </c>
      <c r="M276" s="1">
        <f>MAX(E$6:E276)</f>
        <v>0.12847222222222224</v>
      </c>
    </row>
    <row r="277" spans="1:13" ht="12.75">
      <c r="A277" s="11">
        <f t="shared" si="33"/>
      </c>
      <c r="B277" s="20"/>
      <c r="C277" s="12">
        <f>IF(B277="","",VLOOKUP(B277,'Startovní listina'!$A$7:$C$506,2,0))</f>
      </c>
      <c r="D277" s="11">
        <f>IF(B277="","",VLOOKUP(B277,'Startovní listina'!$A$7:$C$506,3,0))</f>
      </c>
      <c r="E277" s="22"/>
      <c r="F277" s="13">
        <f t="shared" si="34"/>
      </c>
      <c r="G277" s="14">
        <f t="shared" si="35"/>
      </c>
      <c r="H277" s="2">
        <f t="shared" si="36"/>
      </c>
      <c r="I277" s="2">
        <f t="shared" si="40"/>
        <v>1</v>
      </c>
      <c r="J277">
        <f t="shared" si="37"/>
        <v>0</v>
      </c>
      <c r="K277">
        <f t="shared" si="38"/>
      </c>
      <c r="L277" t="b">
        <f t="shared" si="39"/>
        <v>0</v>
      </c>
      <c r="M277" s="1">
        <f>MAX(E$6:E277)</f>
        <v>0.12847222222222224</v>
      </c>
    </row>
    <row r="278" spans="1:13" ht="12.75">
      <c r="A278" s="11">
        <f t="shared" si="33"/>
      </c>
      <c r="B278" s="20"/>
      <c r="C278" s="12">
        <f>IF(B278="","",VLOOKUP(B278,'Startovní listina'!$A$7:$C$506,2,0))</f>
      </c>
      <c r="D278" s="11">
        <f>IF(B278="","",VLOOKUP(B278,'Startovní listina'!$A$7:$C$506,3,0))</f>
      </c>
      <c r="E278" s="22"/>
      <c r="F278" s="13">
        <f t="shared" si="34"/>
      </c>
      <c r="G278" s="14">
        <f t="shared" si="35"/>
      </c>
      <c r="H278" s="2">
        <f t="shared" si="36"/>
      </c>
      <c r="I278" s="2">
        <f t="shared" si="40"/>
        <v>1</v>
      </c>
      <c r="J278">
        <f t="shared" si="37"/>
        <v>0</v>
      </c>
      <c r="K278">
        <f t="shared" si="38"/>
      </c>
      <c r="L278" t="b">
        <f t="shared" si="39"/>
        <v>0</v>
      </c>
      <c r="M278" s="1">
        <f>MAX(E$6:E278)</f>
        <v>0.12847222222222224</v>
      </c>
    </row>
    <row r="279" spans="1:13" ht="12.75">
      <c r="A279" s="11">
        <f t="shared" si="33"/>
      </c>
      <c r="B279" s="20"/>
      <c r="C279" s="12">
        <f>IF(B279="","",VLOOKUP(B279,'Startovní listina'!$A$7:$C$506,2,0))</f>
      </c>
      <c r="D279" s="11">
        <f>IF(B279="","",VLOOKUP(B279,'Startovní listina'!$A$7:$C$506,3,0))</f>
      </c>
      <c r="E279" s="22"/>
      <c r="F279" s="13">
        <f t="shared" si="34"/>
      </c>
      <c r="G279" s="14">
        <f t="shared" si="35"/>
      </c>
      <c r="H279" s="2">
        <f t="shared" si="36"/>
      </c>
      <c r="I279" s="2">
        <f t="shared" si="40"/>
        <v>1</v>
      </c>
      <c r="J279">
        <f t="shared" si="37"/>
        <v>0</v>
      </c>
      <c r="K279">
        <f t="shared" si="38"/>
      </c>
      <c r="L279" t="b">
        <f t="shared" si="39"/>
        <v>0</v>
      </c>
      <c r="M279" s="1">
        <f>MAX(E$6:E279)</f>
        <v>0.12847222222222224</v>
      </c>
    </row>
    <row r="280" spans="1:13" ht="12.75">
      <c r="A280" s="11">
        <f t="shared" si="33"/>
      </c>
      <c r="B280" s="20"/>
      <c r="C280" s="12">
        <f>IF(B280="","",VLOOKUP(B280,'Startovní listina'!$A$7:$C$506,2,0))</f>
      </c>
      <c r="D280" s="11">
        <f>IF(B280="","",VLOOKUP(B280,'Startovní listina'!$A$7:$C$506,3,0))</f>
      </c>
      <c r="E280" s="22"/>
      <c r="F280" s="13">
        <f t="shared" si="34"/>
      </c>
      <c r="G280" s="14">
        <f t="shared" si="35"/>
      </c>
      <c r="H280" s="2">
        <f t="shared" si="36"/>
      </c>
      <c r="I280" s="2">
        <f t="shared" si="40"/>
        <v>1</v>
      </c>
      <c r="J280">
        <f t="shared" si="37"/>
        <v>0</v>
      </c>
      <c r="K280">
        <f t="shared" si="38"/>
      </c>
      <c r="L280" t="b">
        <f t="shared" si="39"/>
        <v>0</v>
      </c>
      <c r="M280" s="1">
        <f>MAX(E$6:E280)</f>
        <v>0.12847222222222224</v>
      </c>
    </row>
    <row r="281" spans="1:13" ht="12.75">
      <c r="A281" s="11">
        <f t="shared" si="33"/>
      </c>
      <c r="B281" s="20"/>
      <c r="C281" s="12">
        <f>IF(B281="","",VLOOKUP(B281,'Startovní listina'!$A$7:$C$506,2,0))</f>
      </c>
      <c r="D281" s="11">
        <f>IF(B281="","",VLOOKUP(B281,'Startovní listina'!$A$7:$C$506,3,0))</f>
      </c>
      <c r="E281" s="22"/>
      <c r="F281" s="13">
        <f t="shared" si="34"/>
      </c>
      <c r="G281" s="14">
        <f t="shared" si="35"/>
      </c>
      <c r="H281" s="2">
        <f t="shared" si="36"/>
      </c>
      <c r="I281" s="2">
        <f t="shared" si="40"/>
        <v>1</v>
      </c>
      <c r="J281">
        <f t="shared" si="37"/>
        <v>0</v>
      </c>
      <c r="K281">
        <f t="shared" si="38"/>
      </c>
      <c r="L281" t="b">
        <f t="shared" si="39"/>
        <v>0</v>
      </c>
      <c r="M281" s="1">
        <f>MAX(E$6:E281)</f>
        <v>0.12847222222222224</v>
      </c>
    </row>
    <row r="282" spans="1:13" ht="12.75">
      <c r="A282" s="11">
        <f aca="true" t="shared" si="41" ref="A282:A345">IF(B282&lt;&gt;"",A281+1,"")</f>
      </c>
      <c r="B282" s="20"/>
      <c r="C282" s="12">
        <f>IF(B282="","",VLOOKUP(B282,'Startovní listina'!$A$7:$C$506,2,0))</f>
      </c>
      <c r="D282" s="11">
        <f>IF(B282="","",VLOOKUP(B282,'Startovní listina'!$A$7:$C$506,3,0))</f>
      </c>
      <c r="E282" s="22"/>
      <c r="F282" s="13">
        <f t="shared" si="34"/>
      </c>
      <c r="G282" s="14">
        <f t="shared" si="35"/>
      </c>
      <c r="H282" s="2">
        <f t="shared" si="36"/>
      </c>
      <c r="I282" s="2">
        <f t="shared" si="40"/>
        <v>1</v>
      </c>
      <c r="J282">
        <f t="shared" si="37"/>
        <v>0</v>
      </c>
      <c r="K282">
        <f t="shared" si="38"/>
      </c>
      <c r="L282" t="b">
        <f t="shared" si="39"/>
        <v>0</v>
      </c>
      <c r="M282" s="1">
        <f>MAX(E$6:E282)</f>
        <v>0.12847222222222224</v>
      </c>
    </row>
    <row r="283" spans="1:13" ht="12.75">
      <c r="A283" s="11">
        <f t="shared" si="41"/>
      </c>
      <c r="B283" s="20"/>
      <c r="C283" s="12">
        <f>IF(B283="","",VLOOKUP(B283,'Startovní listina'!$A$7:$C$506,2,0))</f>
      </c>
      <c r="D283" s="11">
        <f>IF(B283="","",VLOOKUP(B283,'Startovní listina'!$A$7:$C$506,3,0))</f>
      </c>
      <c r="E283" s="22"/>
      <c r="F283" s="13">
        <f t="shared" si="34"/>
      </c>
      <c r="G283" s="14">
        <f t="shared" si="35"/>
      </c>
      <c r="H283" s="2">
        <f t="shared" si="36"/>
      </c>
      <c r="I283" s="2">
        <f t="shared" si="40"/>
        <v>1</v>
      </c>
      <c r="J283">
        <f t="shared" si="37"/>
        <v>0</v>
      </c>
      <c r="K283">
        <f t="shared" si="38"/>
      </c>
      <c r="L283" t="b">
        <f t="shared" si="39"/>
        <v>0</v>
      </c>
      <c r="M283" s="1">
        <f>MAX(E$6:E283)</f>
        <v>0.12847222222222224</v>
      </c>
    </row>
    <row r="284" spans="1:13" ht="12.75">
      <c r="A284" s="11">
        <f t="shared" si="41"/>
      </c>
      <c r="B284" s="20"/>
      <c r="C284" s="12">
        <f>IF(B284="","",VLOOKUP(B284,'Startovní listina'!$A$7:$C$506,2,0))</f>
      </c>
      <c r="D284" s="11">
        <f>IF(B284="","",VLOOKUP(B284,'Startovní listina'!$A$7:$C$506,3,0))</f>
      </c>
      <c r="E284" s="22"/>
      <c r="F284" s="13">
        <f t="shared" si="34"/>
      </c>
      <c r="G284" s="14">
        <f t="shared" si="35"/>
      </c>
      <c r="H284" s="2">
        <f t="shared" si="36"/>
      </c>
      <c r="I284" s="2">
        <f t="shared" si="40"/>
        <v>1</v>
      </c>
      <c r="J284">
        <f t="shared" si="37"/>
        <v>0</v>
      </c>
      <c r="K284">
        <f t="shared" si="38"/>
      </c>
      <c r="L284" t="b">
        <f t="shared" si="39"/>
        <v>0</v>
      </c>
      <c r="M284" s="1">
        <f>MAX(E$6:E284)</f>
        <v>0.12847222222222224</v>
      </c>
    </row>
    <row r="285" spans="1:13" ht="12.75">
      <c r="A285" s="11">
        <f t="shared" si="41"/>
      </c>
      <c r="B285" s="20"/>
      <c r="C285" s="12">
        <f>IF(B285="","",VLOOKUP(B285,'Startovní listina'!$A$7:$C$506,2,0))</f>
      </c>
      <c r="D285" s="11">
        <f>IF(B285="","",VLOOKUP(B285,'Startovní listina'!$A$7:$C$506,3,0))</f>
      </c>
      <c r="E285" s="22"/>
      <c r="F285" s="13">
        <f t="shared" si="34"/>
      </c>
      <c r="G285" s="14">
        <f t="shared" si="35"/>
      </c>
      <c r="H285" s="2">
        <f t="shared" si="36"/>
      </c>
      <c r="I285" s="2">
        <f t="shared" si="40"/>
        <v>1</v>
      </c>
      <c r="J285">
        <f t="shared" si="37"/>
        <v>0</v>
      </c>
      <c r="K285">
        <f t="shared" si="38"/>
      </c>
      <c r="L285" t="b">
        <f t="shared" si="39"/>
        <v>0</v>
      </c>
      <c r="M285" s="1">
        <f>MAX(E$6:E285)</f>
        <v>0.12847222222222224</v>
      </c>
    </row>
    <row r="286" spans="1:13" ht="12.75">
      <c r="A286" s="11">
        <f t="shared" si="41"/>
      </c>
      <c r="B286" s="20"/>
      <c r="C286" s="12">
        <f>IF(B286="","",VLOOKUP(B286,'Startovní listina'!$A$7:$C$506,2,0))</f>
      </c>
      <c r="D286" s="11">
        <f>IF(B286="","",VLOOKUP(B286,'Startovní listina'!$A$7:$C$506,3,0))</f>
      </c>
      <c r="E286" s="22"/>
      <c r="F286" s="13">
        <f t="shared" si="34"/>
      </c>
      <c r="G286" s="14">
        <f t="shared" si="35"/>
      </c>
      <c r="H286" s="2">
        <f t="shared" si="36"/>
      </c>
      <c r="I286" s="2">
        <f t="shared" si="40"/>
        <v>1</v>
      </c>
      <c r="J286">
        <f t="shared" si="37"/>
        <v>0</v>
      </c>
      <c r="K286">
        <f t="shared" si="38"/>
      </c>
      <c r="L286" t="b">
        <f t="shared" si="39"/>
        <v>0</v>
      </c>
      <c r="M286" s="1">
        <f>MAX(E$6:E286)</f>
        <v>0.12847222222222224</v>
      </c>
    </row>
    <row r="287" spans="1:13" ht="12.75">
      <c r="A287" s="11">
        <f t="shared" si="41"/>
      </c>
      <c r="B287" s="20"/>
      <c r="C287" s="12">
        <f>IF(B287="","",VLOOKUP(B287,'Startovní listina'!$A$7:$C$506,2,0))</f>
      </c>
      <c r="D287" s="11">
        <f>IF(B287="","",VLOOKUP(B287,'Startovní listina'!$A$7:$C$506,3,0))</f>
      </c>
      <c r="E287" s="22"/>
      <c r="F287" s="13">
        <f t="shared" si="34"/>
      </c>
      <c r="G287" s="14">
        <f t="shared" si="35"/>
      </c>
      <c r="H287" s="2">
        <f t="shared" si="36"/>
      </c>
      <c r="I287" s="2">
        <f t="shared" si="40"/>
        <v>1</v>
      </c>
      <c r="J287">
        <f t="shared" si="37"/>
        <v>0</v>
      </c>
      <c r="K287">
        <f t="shared" si="38"/>
      </c>
      <c r="L287" t="b">
        <f t="shared" si="39"/>
        <v>0</v>
      </c>
      <c r="M287" s="1">
        <f>MAX(E$6:E287)</f>
        <v>0.12847222222222224</v>
      </c>
    </row>
    <row r="288" spans="1:13" ht="12.75">
      <c r="A288" s="11">
        <f t="shared" si="41"/>
      </c>
      <c r="B288" s="20"/>
      <c r="C288" s="12">
        <f>IF(B288="","",VLOOKUP(B288,'Startovní listina'!$A$7:$C$506,2,0))</f>
      </c>
      <c r="D288" s="11">
        <f>IF(B288="","",VLOOKUP(B288,'Startovní listina'!$A$7:$C$506,3,0))</f>
      </c>
      <c r="E288" s="22"/>
      <c r="F288" s="13">
        <f t="shared" si="34"/>
      </c>
      <c r="G288" s="14">
        <f t="shared" si="35"/>
      </c>
      <c r="H288" s="2">
        <f t="shared" si="36"/>
      </c>
      <c r="I288" s="2">
        <f t="shared" si="40"/>
        <v>1</v>
      </c>
      <c r="J288">
        <f t="shared" si="37"/>
        <v>0</v>
      </c>
      <c r="K288">
        <f t="shared" si="38"/>
      </c>
      <c r="L288" t="b">
        <f t="shared" si="39"/>
        <v>0</v>
      </c>
      <c r="M288" s="1">
        <f>MAX(E$6:E288)</f>
        <v>0.12847222222222224</v>
      </c>
    </row>
    <row r="289" spans="1:13" ht="12.75">
      <c r="A289" s="11">
        <f t="shared" si="41"/>
      </c>
      <c r="B289" s="20"/>
      <c r="C289" s="12">
        <f>IF(B289="","",VLOOKUP(B289,'Startovní listina'!$A$7:$C$506,2,0))</f>
      </c>
      <c r="D289" s="11">
        <f>IF(B289="","",VLOOKUP(B289,'Startovní listina'!$A$7:$C$506,3,0))</f>
      </c>
      <c r="E289" s="22"/>
      <c r="F289" s="13">
        <f t="shared" si="34"/>
      </c>
      <c r="G289" s="14">
        <f t="shared" si="35"/>
      </c>
      <c r="H289" s="2">
        <f t="shared" si="36"/>
      </c>
      <c r="I289" s="2">
        <f t="shared" si="40"/>
        <v>1</v>
      </c>
      <c r="J289">
        <f t="shared" si="37"/>
        <v>0</v>
      </c>
      <c r="K289">
        <f t="shared" si="38"/>
      </c>
      <c r="L289" t="b">
        <f t="shared" si="39"/>
        <v>0</v>
      </c>
      <c r="M289" s="1">
        <f>MAX(E$6:E289)</f>
        <v>0.12847222222222224</v>
      </c>
    </row>
    <row r="290" spans="1:13" ht="12.75">
      <c r="A290" s="11">
        <f t="shared" si="41"/>
      </c>
      <c r="B290" s="20"/>
      <c r="C290" s="12">
        <f>IF(B290="","",VLOOKUP(B290,'Startovní listina'!$A$7:$C$506,2,0))</f>
      </c>
      <c r="D290" s="11">
        <f>IF(B290="","",VLOOKUP(B290,'Startovní listina'!$A$7:$C$506,3,0))</f>
      </c>
      <c r="E290" s="22"/>
      <c r="F290" s="13">
        <f t="shared" si="34"/>
      </c>
      <c r="G290" s="14">
        <f t="shared" si="35"/>
      </c>
      <c r="H290" s="2">
        <f t="shared" si="36"/>
      </c>
      <c r="I290" s="2">
        <f t="shared" si="40"/>
        <v>1</v>
      </c>
      <c r="J290">
        <f t="shared" si="37"/>
        <v>0</v>
      </c>
      <c r="K290">
        <f t="shared" si="38"/>
      </c>
      <c r="L290" t="b">
        <f t="shared" si="39"/>
        <v>0</v>
      </c>
      <c r="M290" s="1">
        <f>MAX(E$6:E290)</f>
        <v>0.12847222222222224</v>
      </c>
    </row>
    <row r="291" spans="1:13" ht="12.75">
      <c r="A291" s="11">
        <f t="shared" si="41"/>
      </c>
      <c r="B291" s="20"/>
      <c r="C291" s="12">
        <f>IF(B291="","",VLOOKUP(B291,'Startovní listina'!$A$7:$C$506,2,0))</f>
      </c>
      <c r="D291" s="11">
        <f>IF(B291="","",VLOOKUP(B291,'Startovní listina'!$A$7:$C$506,3,0))</f>
      </c>
      <c r="E291" s="22"/>
      <c r="F291" s="13">
        <f t="shared" si="34"/>
      </c>
      <c r="G291" s="14">
        <f t="shared" si="35"/>
      </c>
      <c r="H291" s="2">
        <f t="shared" si="36"/>
      </c>
      <c r="I291" s="2">
        <f t="shared" si="40"/>
        <v>1</v>
      </c>
      <c r="J291">
        <f t="shared" si="37"/>
        <v>0</v>
      </c>
      <c r="K291">
        <f t="shared" si="38"/>
      </c>
      <c r="L291" t="b">
        <f t="shared" si="39"/>
        <v>0</v>
      </c>
      <c r="M291" s="1">
        <f>MAX(E$6:E291)</f>
        <v>0.12847222222222224</v>
      </c>
    </row>
    <row r="292" spans="1:13" ht="12.75">
      <c r="A292" s="11">
        <f t="shared" si="41"/>
      </c>
      <c r="B292" s="20"/>
      <c r="C292" s="12">
        <f>IF(B292="","",VLOOKUP(B292,'Startovní listina'!$A$7:$C$506,2,0))</f>
      </c>
      <c r="D292" s="11">
        <f>IF(B292="","",VLOOKUP(B292,'Startovní listina'!$A$7:$C$506,3,0))</f>
      </c>
      <c r="E292" s="22"/>
      <c r="F292" s="13">
        <f t="shared" si="34"/>
      </c>
      <c r="G292" s="14">
        <f t="shared" si="35"/>
      </c>
      <c r="H292" s="2">
        <f t="shared" si="36"/>
      </c>
      <c r="I292" s="2">
        <f t="shared" si="40"/>
        <v>1</v>
      </c>
      <c r="J292">
        <f t="shared" si="37"/>
        <v>0</v>
      </c>
      <c r="K292">
        <f t="shared" si="38"/>
      </c>
      <c r="L292" t="b">
        <f t="shared" si="39"/>
        <v>0</v>
      </c>
      <c r="M292" s="1">
        <f>MAX(E$6:E292)</f>
        <v>0.12847222222222224</v>
      </c>
    </row>
    <row r="293" spans="1:13" ht="12.75">
      <c r="A293" s="11">
        <f t="shared" si="41"/>
      </c>
      <c r="B293" s="20"/>
      <c r="C293" s="12">
        <f>IF(B293="","",VLOOKUP(B293,'Startovní listina'!$A$7:$C$506,2,0))</f>
      </c>
      <c r="D293" s="11">
        <f>IF(B293="","",VLOOKUP(B293,'Startovní listina'!$A$7:$C$506,3,0))</f>
      </c>
      <c r="E293" s="22"/>
      <c r="F293" s="13">
        <f t="shared" si="34"/>
      </c>
      <c r="G293" s="14">
        <f t="shared" si="35"/>
      </c>
      <c r="H293" s="2">
        <f t="shared" si="36"/>
      </c>
      <c r="I293" s="2">
        <f t="shared" si="40"/>
        <v>1</v>
      </c>
      <c r="J293">
        <f t="shared" si="37"/>
        <v>0</v>
      </c>
      <c r="K293">
        <f t="shared" si="38"/>
      </c>
      <c r="L293" t="b">
        <f t="shared" si="39"/>
        <v>0</v>
      </c>
      <c r="M293" s="1">
        <f>MAX(E$6:E293)</f>
        <v>0.12847222222222224</v>
      </c>
    </row>
    <row r="294" spans="1:13" ht="12.75">
      <c r="A294" s="11">
        <f t="shared" si="41"/>
      </c>
      <c r="B294" s="20"/>
      <c r="C294" s="12">
        <f>IF(B294="","",VLOOKUP(B294,'Startovní listina'!$A$7:$C$506,2,0))</f>
      </c>
      <c r="D294" s="11">
        <f>IF(B294="","",VLOOKUP(B294,'Startovní listina'!$A$7:$C$506,3,0))</f>
      </c>
      <c r="E294" s="22"/>
      <c r="F294" s="13">
        <f t="shared" si="34"/>
      </c>
      <c r="G294" s="14">
        <f t="shared" si="35"/>
      </c>
      <c r="H294" s="2">
        <f t="shared" si="36"/>
      </c>
      <c r="I294" s="2">
        <f t="shared" si="40"/>
        <v>1</v>
      </c>
      <c r="J294">
        <f t="shared" si="37"/>
        <v>0</v>
      </c>
      <c r="K294">
        <f t="shared" si="38"/>
      </c>
      <c r="L294" t="b">
        <f t="shared" si="39"/>
        <v>0</v>
      </c>
      <c r="M294" s="1">
        <f>MAX(E$6:E294)</f>
        <v>0.12847222222222224</v>
      </c>
    </row>
    <row r="295" spans="1:13" ht="12.75">
      <c r="A295" s="11">
        <f t="shared" si="41"/>
      </c>
      <c r="B295" s="20"/>
      <c r="C295" s="12">
        <f>IF(B295="","",VLOOKUP(B295,'Startovní listina'!$A$7:$C$506,2,0))</f>
      </c>
      <c r="D295" s="11">
        <f>IF(B295="","",VLOOKUP(B295,'Startovní listina'!$A$7:$C$506,3,0))</f>
      </c>
      <c r="E295" s="22"/>
      <c r="F295" s="13">
        <f t="shared" si="34"/>
      </c>
      <c r="G295" s="14">
        <f t="shared" si="35"/>
      </c>
      <c r="H295" s="2">
        <f t="shared" si="36"/>
      </c>
      <c r="I295" s="2">
        <f t="shared" si="40"/>
        <v>1</v>
      </c>
      <c r="J295">
        <f t="shared" si="37"/>
        <v>0</v>
      </c>
      <c r="K295">
        <f t="shared" si="38"/>
      </c>
      <c r="L295" t="b">
        <f t="shared" si="39"/>
        <v>0</v>
      </c>
      <c r="M295" s="1">
        <f>MAX(E$6:E295)</f>
        <v>0.12847222222222224</v>
      </c>
    </row>
    <row r="296" spans="1:13" ht="12.75">
      <c r="A296" s="11">
        <f t="shared" si="41"/>
      </c>
      <c r="B296" s="20"/>
      <c r="C296" s="12">
        <f>IF(B296="","",VLOOKUP(B296,'Startovní listina'!$A$7:$C$506,2,0))</f>
      </c>
      <c r="D296" s="11">
        <f>IF(B296="","",VLOOKUP(B296,'Startovní listina'!$A$7:$C$506,3,0))</f>
      </c>
      <c r="E296" s="22"/>
      <c r="F296" s="13">
        <f t="shared" si="34"/>
      </c>
      <c r="G296" s="14">
        <f t="shared" si="35"/>
      </c>
      <c r="H296" s="2">
        <f t="shared" si="36"/>
      </c>
      <c r="I296" s="2">
        <f t="shared" si="40"/>
        <v>1</v>
      </c>
      <c r="J296">
        <f t="shared" si="37"/>
        <v>0</v>
      </c>
      <c r="K296">
        <f t="shared" si="38"/>
      </c>
      <c r="L296" t="b">
        <f t="shared" si="39"/>
        <v>0</v>
      </c>
      <c r="M296" s="1">
        <f>MAX(E$6:E296)</f>
        <v>0.12847222222222224</v>
      </c>
    </row>
    <row r="297" spans="1:13" ht="12.75">
      <c r="A297" s="11">
        <f t="shared" si="41"/>
      </c>
      <c r="B297" s="20"/>
      <c r="C297" s="12">
        <f>IF(B297="","",VLOOKUP(B297,'Startovní listina'!$A$7:$C$506,2,0))</f>
      </c>
      <c r="D297" s="11">
        <f>IF(B297="","",VLOOKUP(B297,'Startovní listina'!$A$7:$C$506,3,0))</f>
      </c>
      <c r="E297" s="22"/>
      <c r="F297" s="13">
        <f t="shared" si="34"/>
      </c>
      <c r="G297" s="14">
        <f t="shared" si="35"/>
      </c>
      <c r="H297" s="2">
        <f t="shared" si="36"/>
      </c>
      <c r="I297" s="2">
        <f t="shared" si="40"/>
        <v>1</v>
      </c>
      <c r="J297">
        <f t="shared" si="37"/>
        <v>0</v>
      </c>
      <c r="K297">
        <f t="shared" si="38"/>
      </c>
      <c r="L297" t="b">
        <f t="shared" si="39"/>
        <v>0</v>
      </c>
      <c r="M297" s="1">
        <f>MAX(E$6:E297)</f>
        <v>0.12847222222222224</v>
      </c>
    </row>
    <row r="298" spans="1:13" ht="12.75">
      <c r="A298" s="11">
        <f t="shared" si="41"/>
      </c>
      <c r="B298" s="20"/>
      <c r="C298" s="12">
        <f>IF(B298="","",VLOOKUP(B298,'Startovní listina'!$A$7:$C$506,2,0))</f>
      </c>
      <c r="D298" s="11">
        <f>IF(B298="","",VLOOKUP(B298,'Startovní listina'!$A$7:$C$506,3,0))</f>
      </c>
      <c r="E298" s="22"/>
      <c r="F298" s="13">
        <f t="shared" si="34"/>
      </c>
      <c r="G298" s="14">
        <f t="shared" si="35"/>
      </c>
      <c r="H298" s="2">
        <f t="shared" si="36"/>
      </c>
      <c r="I298" s="2">
        <f t="shared" si="40"/>
        <v>1</v>
      </c>
      <c r="J298">
        <f t="shared" si="37"/>
        <v>0</v>
      </c>
      <c r="K298">
        <f t="shared" si="38"/>
      </c>
      <c r="L298" t="b">
        <f t="shared" si="39"/>
        <v>0</v>
      </c>
      <c r="M298" s="1">
        <f>MAX(E$6:E298)</f>
        <v>0.12847222222222224</v>
      </c>
    </row>
    <row r="299" spans="1:13" ht="12.75">
      <c r="A299" s="11">
        <f t="shared" si="41"/>
      </c>
      <c r="B299" s="20"/>
      <c r="C299" s="12">
        <f>IF(B299="","",VLOOKUP(B299,'Startovní listina'!$A$7:$C$506,2,0))</f>
      </c>
      <c r="D299" s="11">
        <f>IF(B299="","",VLOOKUP(B299,'Startovní listina'!$A$7:$C$506,3,0))</f>
      </c>
      <c r="E299" s="22"/>
      <c r="F299" s="13">
        <f t="shared" si="34"/>
      </c>
      <c r="G299" s="14">
        <f t="shared" si="35"/>
      </c>
      <c r="H299" s="2">
        <f t="shared" si="36"/>
      </c>
      <c r="I299" s="2">
        <f t="shared" si="40"/>
        <v>1</v>
      </c>
      <c r="J299">
        <f t="shared" si="37"/>
        <v>0</v>
      </c>
      <c r="K299">
        <f t="shared" si="38"/>
      </c>
      <c r="L299" t="b">
        <f t="shared" si="39"/>
        <v>0</v>
      </c>
      <c r="M299" s="1">
        <f>MAX(E$6:E299)</f>
        <v>0.12847222222222224</v>
      </c>
    </row>
    <row r="300" spans="1:13" ht="12.75">
      <c r="A300" s="11">
        <f t="shared" si="41"/>
      </c>
      <c r="B300" s="20"/>
      <c r="C300" s="12">
        <f>IF(B300="","",VLOOKUP(B300,'Startovní listina'!$A$7:$C$506,2,0))</f>
      </c>
      <c r="D300" s="11">
        <f>IF(B300="","",VLOOKUP(B300,'Startovní listina'!$A$7:$C$506,3,0))</f>
      </c>
      <c r="E300" s="22"/>
      <c r="F300" s="13">
        <f t="shared" si="34"/>
      </c>
      <c r="G300" s="14">
        <f t="shared" si="35"/>
      </c>
      <c r="H300" s="2">
        <f t="shared" si="36"/>
      </c>
      <c r="I300" s="2">
        <f t="shared" si="40"/>
        <v>1</v>
      </c>
      <c r="J300">
        <f t="shared" si="37"/>
        <v>0</v>
      </c>
      <c r="K300">
        <f t="shared" si="38"/>
      </c>
      <c r="L300" t="b">
        <f t="shared" si="39"/>
        <v>0</v>
      </c>
      <c r="M300" s="1">
        <f>MAX(E$6:E300)</f>
        <v>0.12847222222222224</v>
      </c>
    </row>
    <row r="301" spans="1:13" ht="12.75">
      <c r="A301" s="11">
        <f t="shared" si="41"/>
      </c>
      <c r="B301" s="20"/>
      <c r="C301" s="12">
        <f>IF(B301="","",VLOOKUP(B301,'Startovní listina'!$A$7:$C$506,2,0))</f>
      </c>
      <c r="D301" s="11">
        <f>IF(B301="","",VLOOKUP(B301,'Startovní listina'!$A$7:$C$506,3,0))</f>
      </c>
      <c r="E301" s="22"/>
      <c r="F301" s="13">
        <f t="shared" si="34"/>
      </c>
      <c r="G301" s="14">
        <f t="shared" si="35"/>
      </c>
      <c r="H301" s="2">
        <f t="shared" si="36"/>
      </c>
      <c r="I301" s="2">
        <f t="shared" si="40"/>
        <v>1</v>
      </c>
      <c r="J301">
        <f t="shared" si="37"/>
        <v>0</v>
      </c>
      <c r="K301">
        <f t="shared" si="38"/>
      </c>
      <c r="L301" t="b">
        <f t="shared" si="39"/>
        <v>0</v>
      </c>
      <c r="M301" s="1">
        <f>MAX(E$6:E301)</f>
        <v>0.12847222222222224</v>
      </c>
    </row>
    <row r="302" spans="1:13" ht="12.75">
      <c r="A302" s="11">
        <f t="shared" si="41"/>
      </c>
      <c r="B302" s="20"/>
      <c r="C302" s="12">
        <f>IF(B302="","",VLOOKUP(B302,'Startovní listina'!$A$7:$C$506,2,0))</f>
      </c>
      <c r="D302" s="11">
        <f>IF(B302="","",VLOOKUP(B302,'Startovní listina'!$A$7:$C$506,3,0))</f>
      </c>
      <c r="E302" s="22"/>
      <c r="F302" s="13">
        <f t="shared" si="34"/>
      </c>
      <c r="G302" s="14">
        <f t="shared" si="35"/>
      </c>
      <c r="H302" s="2">
        <f t="shared" si="36"/>
      </c>
      <c r="I302" s="2">
        <f t="shared" si="40"/>
        <v>1</v>
      </c>
      <c r="J302">
        <f t="shared" si="37"/>
        <v>0</v>
      </c>
      <c r="K302">
        <f t="shared" si="38"/>
      </c>
      <c r="L302" t="b">
        <f t="shared" si="39"/>
        <v>0</v>
      </c>
      <c r="M302" s="1">
        <f>MAX(E$6:E302)</f>
        <v>0.12847222222222224</v>
      </c>
    </row>
    <row r="303" spans="1:13" ht="12.75">
      <c r="A303" s="11">
        <f t="shared" si="41"/>
      </c>
      <c r="B303" s="20"/>
      <c r="C303" s="12">
        <f>IF(B303="","",VLOOKUP(B303,'Startovní listina'!$A$7:$C$506,2,0))</f>
      </c>
      <c r="D303" s="11">
        <f>IF(B303="","",VLOOKUP(B303,'Startovní listina'!$A$7:$C$506,3,0))</f>
      </c>
      <c r="E303" s="22"/>
      <c r="F303" s="13">
        <f t="shared" si="34"/>
      </c>
      <c r="G303" s="14">
        <f t="shared" si="35"/>
      </c>
      <c r="H303" s="2">
        <f t="shared" si="36"/>
      </c>
      <c r="I303" s="2">
        <f t="shared" si="40"/>
        <v>1</v>
      </c>
      <c r="J303">
        <f t="shared" si="37"/>
        <v>0</v>
      </c>
      <c r="K303">
        <f t="shared" si="38"/>
      </c>
      <c r="L303" t="b">
        <f t="shared" si="39"/>
        <v>0</v>
      </c>
      <c r="M303" s="1">
        <f>MAX(E$6:E303)</f>
        <v>0.12847222222222224</v>
      </c>
    </row>
    <row r="304" spans="1:13" ht="12.75">
      <c r="A304" s="11">
        <f t="shared" si="41"/>
      </c>
      <c r="B304" s="20"/>
      <c r="C304" s="12">
        <f>IF(B304="","",VLOOKUP(B304,'Startovní listina'!$A$7:$C$506,2,0))</f>
      </c>
      <c r="D304" s="11">
        <f>IF(B304="","",VLOOKUP(B304,'Startovní listina'!$A$7:$C$506,3,0))</f>
      </c>
      <c r="E304" s="22"/>
      <c r="F304" s="13">
        <f t="shared" si="34"/>
      </c>
      <c r="G304" s="14">
        <f t="shared" si="35"/>
      </c>
      <c r="H304" s="2">
        <f t="shared" si="36"/>
      </c>
      <c r="I304" s="2">
        <f t="shared" si="40"/>
        <v>1</v>
      </c>
      <c r="J304">
        <f t="shared" si="37"/>
        <v>0</v>
      </c>
      <c r="K304">
        <f t="shared" si="38"/>
      </c>
      <c r="L304" t="b">
        <f t="shared" si="39"/>
        <v>0</v>
      </c>
      <c r="M304" s="1">
        <f>MAX(E$6:E304)</f>
        <v>0.12847222222222224</v>
      </c>
    </row>
    <row r="305" spans="1:13" ht="12.75">
      <c r="A305" s="11">
        <f t="shared" si="41"/>
      </c>
      <c r="B305" s="20"/>
      <c r="C305" s="12">
        <f>IF(B305="","",VLOOKUP(B305,'Startovní listina'!$A$7:$C$506,2,0))</f>
      </c>
      <c r="D305" s="11">
        <f>IF(B305="","",VLOOKUP(B305,'Startovní listina'!$A$7:$C$506,3,0))</f>
      </c>
      <c r="E305" s="22"/>
      <c r="F305" s="13">
        <f t="shared" si="34"/>
      </c>
      <c r="G305" s="14">
        <f t="shared" si="35"/>
      </c>
      <c r="H305" s="2">
        <f t="shared" si="36"/>
      </c>
      <c r="I305" s="2">
        <f t="shared" si="40"/>
        <v>1</v>
      </c>
      <c r="J305">
        <f t="shared" si="37"/>
        <v>0</v>
      </c>
      <c r="K305">
        <f t="shared" si="38"/>
      </c>
      <c r="L305" t="b">
        <f t="shared" si="39"/>
        <v>0</v>
      </c>
      <c r="M305" s="1">
        <f>MAX(E$6:E305)</f>
        <v>0.12847222222222224</v>
      </c>
    </row>
    <row r="306" spans="1:13" ht="12.75">
      <c r="A306" s="11">
        <f t="shared" si="41"/>
      </c>
      <c r="B306" s="20"/>
      <c r="C306" s="12">
        <f>IF(B306="","",VLOOKUP(B306,'Startovní listina'!$A$7:$C$506,2,0))</f>
      </c>
      <c r="D306" s="11">
        <f>IF(B306="","",VLOOKUP(B306,'Startovní listina'!$A$7:$C$506,3,0))</f>
      </c>
      <c r="E306" s="22"/>
      <c r="F306" s="13">
        <f t="shared" si="34"/>
      </c>
      <c r="G306" s="14">
        <f t="shared" si="35"/>
      </c>
      <c r="H306" s="2">
        <f t="shared" si="36"/>
      </c>
      <c r="I306" s="2">
        <f t="shared" si="40"/>
        <v>1</v>
      </c>
      <c r="J306">
        <f t="shared" si="37"/>
        <v>0</v>
      </c>
      <c r="K306">
        <f t="shared" si="38"/>
      </c>
      <c r="L306" t="b">
        <f t="shared" si="39"/>
        <v>0</v>
      </c>
      <c r="M306" s="1">
        <f>MAX(E$6:E306)</f>
        <v>0.12847222222222224</v>
      </c>
    </row>
    <row r="307" spans="1:13" ht="12.75">
      <c r="A307" s="11">
        <f t="shared" si="41"/>
      </c>
      <c r="B307" s="20"/>
      <c r="C307" s="12">
        <f>IF(B307="","",VLOOKUP(B307,'Startovní listina'!$A$7:$C$506,2,0))</f>
      </c>
      <c r="D307" s="11">
        <f>IF(B307="","",VLOOKUP(B307,'Startovní listina'!$A$7:$C$506,3,0))</f>
      </c>
      <c r="E307" s="22"/>
      <c r="F307" s="13">
        <f aca="true" t="shared" si="42" ref="F307:F370">IF(L307=FALSE,"","+")</f>
      </c>
      <c r="G307" s="14">
        <f aca="true" t="shared" si="43" ref="G307:G370">IF(B307="","",IF(L307=FALSE,"",E307-$E$6))</f>
      </c>
      <c r="H307" s="2">
        <f aca="true" t="shared" si="44" ref="H307:H370">IF(B307="","",IF(J307&gt;1,"ČÍSLO JE POUŽITO VÍCEKRÁT",IF(E307="","",IF(I307=1,"CHYBNĚ ZADANÝ ČAS",""))))</f>
      </c>
      <c r="I307" s="2">
        <f t="shared" si="40"/>
        <v>1</v>
      </c>
      <c r="J307">
        <f t="shared" si="37"/>
        <v>0</v>
      </c>
      <c r="K307">
        <f t="shared" si="38"/>
      </c>
      <c r="L307" t="b">
        <f t="shared" si="39"/>
        <v>0</v>
      </c>
      <c r="M307" s="1">
        <f>MAX(E$6:E307)</f>
        <v>0.12847222222222224</v>
      </c>
    </row>
    <row r="308" spans="1:13" ht="12.75">
      <c r="A308" s="11">
        <f t="shared" si="41"/>
      </c>
      <c r="B308" s="20"/>
      <c r="C308" s="12">
        <f>IF(B308="","",VLOOKUP(B308,'Startovní listina'!$A$7:$C$506,2,0))</f>
      </c>
      <c r="D308" s="11">
        <f>IF(B308="","",VLOOKUP(B308,'Startovní listina'!$A$7:$C$506,3,0))</f>
      </c>
      <c r="E308" s="22"/>
      <c r="F308" s="13">
        <f t="shared" si="42"/>
      </c>
      <c r="G308" s="14">
        <f t="shared" si="43"/>
      </c>
      <c r="H308" s="2">
        <f t="shared" si="44"/>
      </c>
      <c r="I308" s="2">
        <f t="shared" si="40"/>
        <v>1</v>
      </c>
      <c r="J308">
        <f t="shared" si="37"/>
        <v>0</v>
      </c>
      <c r="K308">
        <f t="shared" si="38"/>
      </c>
      <c r="L308" t="b">
        <f t="shared" si="39"/>
        <v>0</v>
      </c>
      <c r="M308" s="1">
        <f>MAX(E$6:E308)</f>
        <v>0.12847222222222224</v>
      </c>
    </row>
    <row r="309" spans="1:13" ht="12.75">
      <c r="A309" s="11">
        <f t="shared" si="41"/>
      </c>
      <c r="B309" s="20"/>
      <c r="C309" s="12">
        <f>IF(B309="","",VLOOKUP(B309,'Startovní listina'!$A$7:$C$506,2,0))</f>
      </c>
      <c r="D309" s="11">
        <f>IF(B309="","",VLOOKUP(B309,'Startovní listina'!$A$7:$C$506,3,0))</f>
      </c>
      <c r="E309" s="22"/>
      <c r="F309" s="13">
        <f t="shared" si="42"/>
      </c>
      <c r="G309" s="14">
        <f t="shared" si="43"/>
      </c>
      <c r="H309" s="2">
        <f t="shared" si="44"/>
      </c>
      <c r="I309" s="2">
        <f t="shared" si="40"/>
        <v>1</v>
      </c>
      <c r="J309">
        <f t="shared" si="37"/>
        <v>0</v>
      </c>
      <c r="K309">
        <f t="shared" si="38"/>
      </c>
      <c r="L309" t="b">
        <f t="shared" si="39"/>
        <v>0</v>
      </c>
      <c r="M309" s="1">
        <f>MAX(E$6:E309)</f>
        <v>0.12847222222222224</v>
      </c>
    </row>
    <row r="310" spans="1:13" ht="12.75">
      <c r="A310" s="11">
        <f t="shared" si="41"/>
      </c>
      <c r="B310" s="20"/>
      <c r="C310" s="12">
        <f>IF(B310="","",VLOOKUP(B310,'Startovní listina'!$A$7:$C$506,2,0))</f>
      </c>
      <c r="D310" s="11">
        <f>IF(B310="","",VLOOKUP(B310,'Startovní listina'!$A$7:$C$506,3,0))</f>
      </c>
      <c r="E310" s="22"/>
      <c r="F310" s="13">
        <f t="shared" si="42"/>
      </c>
      <c r="G310" s="14">
        <f t="shared" si="43"/>
      </c>
      <c r="H310" s="2">
        <f t="shared" si="44"/>
      </c>
      <c r="I310" s="2">
        <f t="shared" si="40"/>
        <v>1</v>
      </c>
      <c r="J310">
        <f t="shared" si="37"/>
        <v>0</v>
      </c>
      <c r="K310">
        <f t="shared" si="38"/>
      </c>
      <c r="L310" t="b">
        <f t="shared" si="39"/>
        <v>0</v>
      </c>
      <c r="M310" s="1">
        <f>MAX(E$6:E310)</f>
        <v>0.12847222222222224</v>
      </c>
    </row>
    <row r="311" spans="1:13" ht="12.75">
      <c r="A311" s="11">
        <f t="shared" si="41"/>
      </c>
      <c r="B311" s="20"/>
      <c r="C311" s="12">
        <f>IF(B311="","",VLOOKUP(B311,'Startovní listina'!$A$7:$C$506,2,0))</f>
      </c>
      <c r="D311" s="11">
        <f>IF(B311="","",VLOOKUP(B311,'Startovní listina'!$A$7:$C$506,3,0))</f>
      </c>
      <c r="E311" s="22"/>
      <c r="F311" s="13">
        <f t="shared" si="42"/>
      </c>
      <c r="G311" s="14">
        <f t="shared" si="43"/>
      </c>
      <c r="H311" s="2">
        <f t="shared" si="44"/>
      </c>
      <c r="I311" s="2">
        <f t="shared" si="40"/>
        <v>1</v>
      </c>
      <c r="J311">
        <f t="shared" si="37"/>
        <v>0</v>
      </c>
      <c r="K311">
        <f t="shared" si="38"/>
      </c>
      <c r="L311" t="b">
        <f t="shared" si="39"/>
        <v>0</v>
      </c>
      <c r="M311" s="1">
        <f>MAX(E$6:E311)</f>
        <v>0.12847222222222224</v>
      </c>
    </row>
    <row r="312" spans="1:13" ht="12.75">
      <c r="A312" s="11">
        <f t="shared" si="41"/>
      </c>
      <c r="B312" s="20"/>
      <c r="C312" s="12">
        <f>IF(B312="","",VLOOKUP(B312,'Startovní listina'!$A$7:$C$506,2,0))</f>
      </c>
      <c r="D312" s="11">
        <f>IF(B312="","",VLOOKUP(B312,'Startovní listina'!$A$7:$C$506,3,0))</f>
      </c>
      <c r="E312" s="22"/>
      <c r="F312" s="13">
        <f t="shared" si="42"/>
      </c>
      <c r="G312" s="14">
        <f t="shared" si="43"/>
      </c>
      <c r="H312" s="2">
        <f t="shared" si="44"/>
      </c>
      <c r="I312" s="2">
        <f t="shared" si="40"/>
        <v>1</v>
      </c>
      <c r="J312">
        <f t="shared" si="37"/>
        <v>0</v>
      </c>
      <c r="K312">
        <f t="shared" si="38"/>
      </c>
      <c r="L312" t="b">
        <f t="shared" si="39"/>
        <v>0</v>
      </c>
      <c r="M312" s="1">
        <f>MAX(E$6:E312)</f>
        <v>0.12847222222222224</v>
      </c>
    </row>
    <row r="313" spans="1:13" ht="12.75">
      <c r="A313" s="11">
        <f t="shared" si="41"/>
      </c>
      <c r="B313" s="20"/>
      <c r="C313" s="12">
        <f>IF(B313="","",VLOOKUP(B313,'Startovní listina'!$A$7:$C$506,2,0))</f>
      </c>
      <c r="D313" s="11">
        <f>IF(B313="","",VLOOKUP(B313,'Startovní listina'!$A$7:$C$506,3,0))</f>
      </c>
      <c r="E313" s="22"/>
      <c r="F313" s="13">
        <f t="shared" si="42"/>
      </c>
      <c r="G313" s="14">
        <f t="shared" si="43"/>
      </c>
      <c r="H313" s="2">
        <f t="shared" si="44"/>
      </c>
      <c r="I313" s="2">
        <f t="shared" si="40"/>
        <v>1</v>
      </c>
      <c r="J313">
        <f t="shared" si="37"/>
        <v>0</v>
      </c>
      <c r="K313">
        <f t="shared" si="38"/>
      </c>
      <c r="L313" t="b">
        <f t="shared" si="39"/>
        <v>0</v>
      </c>
      <c r="M313" s="1">
        <f>MAX(E$6:E313)</f>
        <v>0.12847222222222224</v>
      </c>
    </row>
    <row r="314" spans="1:13" ht="12.75">
      <c r="A314" s="11">
        <f t="shared" si="41"/>
      </c>
      <c r="B314" s="20"/>
      <c r="C314" s="12">
        <f>IF(B314="","",VLOOKUP(B314,'Startovní listina'!$A$7:$C$506,2,0))</f>
      </c>
      <c r="D314" s="11">
        <f>IF(B314="","",VLOOKUP(B314,'Startovní listina'!$A$7:$C$506,3,0))</f>
      </c>
      <c r="E314" s="22"/>
      <c r="F314" s="13">
        <f t="shared" si="42"/>
      </c>
      <c r="G314" s="14">
        <f t="shared" si="43"/>
      </c>
      <c r="H314" s="2">
        <f t="shared" si="44"/>
      </c>
      <c r="I314" s="2">
        <f t="shared" si="40"/>
        <v>1</v>
      </c>
      <c r="J314">
        <f t="shared" si="37"/>
        <v>0</v>
      </c>
      <c r="K314">
        <f t="shared" si="38"/>
      </c>
      <c r="L314" t="b">
        <f t="shared" si="39"/>
        <v>0</v>
      </c>
      <c r="M314" s="1">
        <f>MAX(E$6:E314)</f>
        <v>0.12847222222222224</v>
      </c>
    </row>
    <row r="315" spans="1:13" ht="12.75">
      <c r="A315" s="11">
        <f t="shared" si="41"/>
      </c>
      <c r="B315" s="20"/>
      <c r="C315" s="12">
        <f>IF(B315="","",VLOOKUP(B315,'Startovní listina'!$A$7:$C$506,2,0))</f>
      </c>
      <c r="D315" s="11">
        <f>IF(B315="","",VLOOKUP(B315,'Startovní listina'!$A$7:$C$506,3,0))</f>
      </c>
      <c r="E315" s="22"/>
      <c r="F315" s="13">
        <f t="shared" si="42"/>
      </c>
      <c r="G315" s="14">
        <f t="shared" si="43"/>
      </c>
      <c r="H315" s="2">
        <f t="shared" si="44"/>
      </c>
      <c r="I315" s="2">
        <f t="shared" si="40"/>
        <v>1</v>
      </c>
      <c r="J315">
        <f t="shared" si="37"/>
        <v>0</v>
      </c>
      <c r="K315">
        <f t="shared" si="38"/>
      </c>
      <c r="L315" t="b">
        <f t="shared" si="39"/>
        <v>0</v>
      </c>
      <c r="M315" s="1">
        <f>MAX(E$6:E315)</f>
        <v>0.12847222222222224</v>
      </c>
    </row>
    <row r="316" spans="1:13" ht="12.75">
      <c r="A316" s="11">
        <f t="shared" si="41"/>
      </c>
      <c r="B316" s="20"/>
      <c r="C316" s="12">
        <f>IF(B316="","",VLOOKUP(B316,'Startovní listina'!$A$7:$C$506,2,0))</f>
      </c>
      <c r="D316" s="11">
        <f>IF(B316="","",VLOOKUP(B316,'Startovní listina'!$A$7:$C$506,3,0))</f>
      </c>
      <c r="E316" s="22"/>
      <c r="F316" s="13">
        <f t="shared" si="42"/>
      </c>
      <c r="G316" s="14">
        <f t="shared" si="43"/>
      </c>
      <c r="H316" s="2">
        <f t="shared" si="44"/>
      </c>
      <c r="I316" s="2">
        <f t="shared" si="40"/>
        <v>1</v>
      </c>
      <c r="J316">
        <f t="shared" si="37"/>
        <v>0</v>
      </c>
      <c r="K316">
        <f t="shared" si="38"/>
      </c>
      <c r="L316" t="b">
        <f t="shared" si="39"/>
        <v>0</v>
      </c>
      <c r="M316" s="1">
        <f>MAX(E$6:E316)</f>
        <v>0.12847222222222224</v>
      </c>
    </row>
    <row r="317" spans="1:13" ht="12.75">
      <c r="A317" s="11">
        <f t="shared" si="41"/>
      </c>
      <c r="B317" s="20"/>
      <c r="C317" s="12">
        <f>IF(B317="","",VLOOKUP(B317,'Startovní listina'!$A$7:$C$506,2,0))</f>
      </c>
      <c r="D317" s="11">
        <f>IF(B317="","",VLOOKUP(B317,'Startovní listina'!$A$7:$C$506,3,0))</f>
      </c>
      <c r="E317" s="22"/>
      <c r="F317" s="13">
        <f t="shared" si="42"/>
      </c>
      <c r="G317" s="14">
        <f t="shared" si="43"/>
      </c>
      <c r="H317" s="2">
        <f t="shared" si="44"/>
      </c>
      <c r="I317" s="2">
        <f t="shared" si="40"/>
        <v>1</v>
      </c>
      <c r="J317">
        <f t="shared" si="37"/>
        <v>0</v>
      </c>
      <c r="K317">
        <f t="shared" si="38"/>
      </c>
      <c r="L317" t="b">
        <f t="shared" si="39"/>
        <v>0</v>
      </c>
      <c r="M317" s="1">
        <f>MAX(E$6:E317)</f>
        <v>0.12847222222222224</v>
      </c>
    </row>
    <row r="318" spans="1:13" ht="12.75">
      <c r="A318" s="11">
        <f t="shared" si="41"/>
      </c>
      <c r="B318" s="20"/>
      <c r="C318" s="12">
        <f>IF(B318="","",VLOOKUP(B318,'Startovní listina'!$A$7:$C$506,2,0))</f>
      </c>
      <c r="D318" s="11">
        <f>IF(B318="","",VLOOKUP(B318,'Startovní listina'!$A$7:$C$506,3,0))</f>
      </c>
      <c r="E318" s="22"/>
      <c r="F318" s="13">
        <f t="shared" si="42"/>
      </c>
      <c r="G318" s="14">
        <f t="shared" si="43"/>
      </c>
      <c r="H318" s="2">
        <f t="shared" si="44"/>
      </c>
      <c r="I318" s="2">
        <f t="shared" si="40"/>
        <v>1</v>
      </c>
      <c r="J318">
        <f t="shared" si="37"/>
        <v>0</v>
      </c>
      <c r="K318">
        <f t="shared" si="38"/>
      </c>
      <c r="L318" t="b">
        <f t="shared" si="39"/>
        <v>0</v>
      </c>
      <c r="M318" s="1">
        <f>MAX(E$6:E318)</f>
        <v>0.12847222222222224</v>
      </c>
    </row>
    <row r="319" spans="1:13" ht="12.75">
      <c r="A319" s="11">
        <f t="shared" si="41"/>
      </c>
      <c r="B319" s="20"/>
      <c r="C319" s="12">
        <f>IF(B319="","",VLOOKUP(B319,'Startovní listina'!$A$7:$C$506,2,0))</f>
      </c>
      <c r="D319" s="11">
        <f>IF(B319="","",VLOOKUP(B319,'Startovní listina'!$A$7:$C$506,3,0))</f>
      </c>
      <c r="E319" s="22"/>
      <c r="F319" s="13">
        <f t="shared" si="42"/>
      </c>
      <c r="G319" s="14">
        <f t="shared" si="43"/>
      </c>
      <c r="H319" s="2">
        <f t="shared" si="44"/>
      </c>
      <c r="I319" s="2">
        <f t="shared" si="40"/>
        <v>1</v>
      </c>
      <c r="J319">
        <f t="shared" si="37"/>
        <v>0</v>
      </c>
      <c r="K319">
        <f t="shared" si="38"/>
      </c>
      <c r="L319" t="b">
        <f t="shared" si="39"/>
        <v>0</v>
      </c>
      <c r="M319" s="1">
        <f>MAX(E$6:E319)</f>
        <v>0.12847222222222224</v>
      </c>
    </row>
    <row r="320" spans="1:13" ht="12.75">
      <c r="A320" s="11">
        <f t="shared" si="41"/>
      </c>
      <c r="B320" s="20"/>
      <c r="C320" s="12">
        <f>IF(B320="","",VLOOKUP(B320,'Startovní listina'!$A$7:$C$506,2,0))</f>
      </c>
      <c r="D320" s="11">
        <f>IF(B320="","",VLOOKUP(B320,'Startovní listina'!$A$7:$C$506,3,0))</f>
      </c>
      <c r="E320" s="22"/>
      <c r="F320" s="13">
        <f t="shared" si="42"/>
      </c>
      <c r="G320" s="14">
        <f t="shared" si="43"/>
      </c>
      <c r="H320" s="2">
        <f t="shared" si="44"/>
      </c>
      <c r="I320" s="2">
        <f t="shared" si="40"/>
        <v>1</v>
      </c>
      <c r="J320">
        <f t="shared" si="37"/>
        <v>0</v>
      </c>
      <c r="K320">
        <f t="shared" si="38"/>
      </c>
      <c r="L320" t="b">
        <f t="shared" si="39"/>
        <v>0</v>
      </c>
      <c r="M320" s="1">
        <f>MAX(E$6:E320)</f>
        <v>0.12847222222222224</v>
      </c>
    </row>
    <row r="321" spans="1:13" ht="12.75">
      <c r="A321" s="11">
        <f t="shared" si="41"/>
      </c>
      <c r="B321" s="20"/>
      <c r="C321" s="12">
        <f>IF(B321="","",VLOOKUP(B321,'Startovní listina'!$A$7:$C$506,2,0))</f>
      </c>
      <c r="D321" s="11">
        <f>IF(B321="","",VLOOKUP(B321,'Startovní listina'!$A$7:$C$506,3,0))</f>
      </c>
      <c r="E321" s="22"/>
      <c r="F321" s="13">
        <f t="shared" si="42"/>
      </c>
      <c r="G321" s="14">
        <f t="shared" si="43"/>
      </c>
      <c r="H321" s="2">
        <f t="shared" si="44"/>
      </c>
      <c r="I321" s="2">
        <f t="shared" si="40"/>
        <v>1</v>
      </c>
      <c r="J321">
        <f t="shared" si="37"/>
        <v>0</v>
      </c>
      <c r="K321">
        <f t="shared" si="38"/>
      </c>
      <c r="L321" t="b">
        <f t="shared" si="39"/>
        <v>0</v>
      </c>
      <c r="M321" s="1">
        <f>MAX(E$6:E321)</f>
        <v>0.12847222222222224</v>
      </c>
    </row>
    <row r="322" spans="1:13" ht="12.75">
      <c r="A322" s="11">
        <f t="shared" si="41"/>
      </c>
      <c r="B322" s="20"/>
      <c r="C322" s="12">
        <f>IF(B322="","",VLOOKUP(B322,'Startovní listina'!$A$7:$C$506,2,0))</f>
      </c>
      <c r="D322" s="11">
        <f>IF(B322="","",VLOOKUP(B322,'Startovní listina'!$A$7:$C$506,3,0))</f>
      </c>
      <c r="E322" s="22"/>
      <c r="F322" s="13">
        <f t="shared" si="42"/>
      </c>
      <c r="G322" s="14">
        <f t="shared" si="43"/>
      </c>
      <c r="H322" s="2">
        <f t="shared" si="44"/>
      </c>
      <c r="I322" s="2">
        <f t="shared" si="40"/>
        <v>1</v>
      </c>
      <c r="J322">
        <f t="shared" si="37"/>
        <v>0</v>
      </c>
      <c r="K322">
        <f t="shared" si="38"/>
      </c>
      <c r="L322" t="b">
        <f t="shared" si="39"/>
        <v>0</v>
      </c>
      <c r="M322" s="1">
        <f>MAX(E$6:E322)</f>
        <v>0.12847222222222224</v>
      </c>
    </row>
    <row r="323" spans="1:13" ht="12.75">
      <c r="A323" s="11">
        <f t="shared" si="41"/>
      </c>
      <c r="B323" s="20"/>
      <c r="C323" s="12">
        <f>IF(B323="","",VLOOKUP(B323,'Startovní listina'!$A$7:$C$506,2,0))</f>
      </c>
      <c r="D323" s="11">
        <f>IF(B323="","",VLOOKUP(B323,'Startovní listina'!$A$7:$C$506,3,0))</f>
      </c>
      <c r="E323" s="22"/>
      <c r="F323" s="13">
        <f t="shared" si="42"/>
      </c>
      <c r="G323" s="14">
        <f t="shared" si="43"/>
      </c>
      <c r="H323" s="2">
        <f t="shared" si="44"/>
      </c>
      <c r="I323" s="2">
        <f t="shared" si="40"/>
        <v>1</v>
      </c>
      <c r="J323">
        <f t="shared" si="37"/>
        <v>0</v>
      </c>
      <c r="K323">
        <f t="shared" si="38"/>
      </c>
      <c r="L323" t="b">
        <f t="shared" si="39"/>
        <v>0</v>
      </c>
      <c r="M323" s="1">
        <f>MAX(E$6:E323)</f>
        <v>0.12847222222222224</v>
      </c>
    </row>
    <row r="324" spans="1:13" ht="12.75">
      <c r="A324" s="11">
        <f t="shared" si="41"/>
      </c>
      <c r="B324" s="20"/>
      <c r="C324" s="12">
        <f>IF(B324="","",VLOOKUP(B324,'Startovní listina'!$A$7:$C$506,2,0))</f>
      </c>
      <c r="D324" s="11">
        <f>IF(B324="","",VLOOKUP(B324,'Startovní listina'!$A$7:$C$506,3,0))</f>
      </c>
      <c r="E324" s="22"/>
      <c r="F324" s="13">
        <f t="shared" si="42"/>
      </c>
      <c r="G324" s="14">
        <f t="shared" si="43"/>
      </c>
      <c r="H324" s="2">
        <f t="shared" si="44"/>
      </c>
      <c r="I324" s="2">
        <f t="shared" si="40"/>
        <v>1</v>
      </c>
      <c r="J324">
        <f t="shared" si="37"/>
        <v>0</v>
      </c>
      <c r="K324">
        <f t="shared" si="38"/>
      </c>
      <c r="L324" t="b">
        <f t="shared" si="39"/>
        <v>0</v>
      </c>
      <c r="M324" s="1">
        <f>MAX(E$6:E324)</f>
        <v>0.12847222222222224</v>
      </c>
    </row>
    <row r="325" spans="1:13" ht="12.75">
      <c r="A325" s="11">
        <f t="shared" si="41"/>
      </c>
      <c r="B325" s="20"/>
      <c r="C325" s="12">
        <f>IF(B325="","",VLOOKUP(B325,'Startovní listina'!$A$7:$C$506,2,0))</f>
      </c>
      <c r="D325" s="11">
        <f>IF(B325="","",VLOOKUP(B325,'Startovní listina'!$A$7:$C$506,3,0))</f>
      </c>
      <c r="E325" s="22"/>
      <c r="F325" s="13">
        <f t="shared" si="42"/>
      </c>
      <c r="G325" s="14">
        <f t="shared" si="43"/>
      </c>
      <c r="H325" s="2">
        <f t="shared" si="44"/>
      </c>
      <c r="I325" s="2">
        <f t="shared" si="40"/>
        <v>1</v>
      </c>
      <c r="J325">
        <f t="shared" si="37"/>
        <v>0</v>
      </c>
      <c r="K325">
        <f t="shared" si="38"/>
      </c>
      <c r="L325" t="b">
        <f t="shared" si="39"/>
        <v>0</v>
      </c>
      <c r="M325" s="1">
        <f>MAX(E$6:E325)</f>
        <v>0.12847222222222224</v>
      </c>
    </row>
    <row r="326" spans="1:13" ht="12.75">
      <c r="A326" s="11">
        <f t="shared" si="41"/>
      </c>
      <c r="B326" s="20"/>
      <c r="C326" s="12">
        <f>IF(B326="","",VLOOKUP(B326,'Startovní listina'!$A$7:$C$506,2,0))</f>
      </c>
      <c r="D326" s="11">
        <f>IF(B326="","",VLOOKUP(B326,'Startovní listina'!$A$7:$C$506,3,0))</f>
      </c>
      <c r="E326" s="22"/>
      <c r="F326" s="13">
        <f t="shared" si="42"/>
      </c>
      <c r="G326" s="14">
        <f t="shared" si="43"/>
      </c>
      <c r="H326" s="2">
        <f t="shared" si="44"/>
      </c>
      <c r="I326" s="2">
        <f t="shared" si="40"/>
        <v>1</v>
      </c>
      <c r="J326">
        <f t="shared" si="37"/>
        <v>0</v>
      </c>
      <c r="K326">
        <f t="shared" si="38"/>
      </c>
      <c r="L326" t="b">
        <f t="shared" si="39"/>
        <v>0</v>
      </c>
      <c r="M326" s="1">
        <f>MAX(E$6:E326)</f>
        <v>0.12847222222222224</v>
      </c>
    </row>
    <row r="327" spans="1:13" ht="12.75">
      <c r="A327" s="11">
        <f t="shared" si="41"/>
      </c>
      <c r="B327" s="20"/>
      <c r="C327" s="12">
        <f>IF(B327="","",VLOOKUP(B327,'Startovní listina'!$A$7:$C$506,2,0))</f>
      </c>
      <c r="D327" s="11">
        <f>IF(B327="","",VLOOKUP(B327,'Startovní listina'!$A$7:$C$506,3,0))</f>
      </c>
      <c r="E327" s="22"/>
      <c r="F327" s="13">
        <f t="shared" si="42"/>
      </c>
      <c r="G327" s="14">
        <f t="shared" si="43"/>
      </c>
      <c r="H327" s="2">
        <f t="shared" si="44"/>
      </c>
      <c r="I327" s="2">
        <f t="shared" si="40"/>
        <v>1</v>
      </c>
      <c r="J327">
        <f aca="true" t="shared" si="45" ref="J327:J390">COUNTIF($B$6:$B$505,B327)</f>
        <v>0</v>
      </c>
      <c r="K327">
        <f aca="true" t="shared" si="46" ref="K327:K390">MID(D327,1,1)</f>
      </c>
      <c r="L327" t="b">
        <f aca="true" t="shared" si="47" ref="L327:L390">ISNUMBER(E327)</f>
        <v>0</v>
      </c>
      <c r="M327" s="1">
        <f>MAX(E$6:E327)</f>
        <v>0.12847222222222224</v>
      </c>
    </row>
    <row r="328" spans="1:13" ht="12.75">
      <c r="A328" s="11">
        <f t="shared" si="41"/>
      </c>
      <c r="B328" s="20"/>
      <c r="C328" s="12">
        <f>IF(B328="","",VLOOKUP(B328,'Startovní listina'!$A$7:$C$506,2,0))</f>
      </c>
      <c r="D328" s="11">
        <f>IF(B328="","",VLOOKUP(B328,'Startovní listina'!$A$7:$C$506,3,0))</f>
      </c>
      <c r="E328" s="22"/>
      <c r="F328" s="13">
        <f t="shared" si="42"/>
      </c>
      <c r="G328" s="14">
        <f t="shared" si="43"/>
      </c>
      <c r="H328" s="2">
        <f t="shared" si="44"/>
      </c>
      <c r="I328" s="2">
        <f aca="true" t="shared" si="48" ref="I328:I391">IF(E328&lt;M327,1,0)</f>
        <v>1</v>
      </c>
      <c r="J328">
        <f t="shared" si="45"/>
        <v>0</v>
      </c>
      <c r="K328">
        <f t="shared" si="46"/>
      </c>
      <c r="L328" t="b">
        <f t="shared" si="47"/>
        <v>0</v>
      </c>
      <c r="M328" s="1">
        <f>MAX(E$6:E328)</f>
        <v>0.12847222222222224</v>
      </c>
    </row>
    <row r="329" spans="1:13" ht="12.75">
      <c r="A329" s="11">
        <f t="shared" si="41"/>
      </c>
      <c r="B329" s="20"/>
      <c r="C329" s="12">
        <f>IF(B329="","",VLOOKUP(B329,'Startovní listina'!$A$7:$C$506,2,0))</f>
      </c>
      <c r="D329" s="11">
        <f>IF(B329="","",VLOOKUP(B329,'Startovní listina'!$A$7:$C$506,3,0))</f>
      </c>
      <c r="E329" s="22"/>
      <c r="F329" s="13">
        <f t="shared" si="42"/>
      </c>
      <c r="G329" s="14">
        <f t="shared" si="43"/>
      </c>
      <c r="H329" s="2">
        <f t="shared" si="44"/>
      </c>
      <c r="I329" s="2">
        <f t="shared" si="48"/>
        <v>1</v>
      </c>
      <c r="J329">
        <f t="shared" si="45"/>
        <v>0</v>
      </c>
      <c r="K329">
        <f t="shared" si="46"/>
      </c>
      <c r="L329" t="b">
        <f t="shared" si="47"/>
        <v>0</v>
      </c>
      <c r="M329" s="1">
        <f>MAX(E$6:E329)</f>
        <v>0.12847222222222224</v>
      </c>
    </row>
    <row r="330" spans="1:13" ht="12.75">
      <c r="A330" s="11">
        <f t="shared" si="41"/>
      </c>
      <c r="B330" s="20"/>
      <c r="C330" s="12">
        <f>IF(B330="","",VLOOKUP(B330,'Startovní listina'!$A$7:$C$506,2,0))</f>
      </c>
      <c r="D330" s="11">
        <f>IF(B330="","",VLOOKUP(B330,'Startovní listina'!$A$7:$C$506,3,0))</f>
      </c>
      <c r="E330" s="22"/>
      <c r="F330" s="13">
        <f t="shared" si="42"/>
      </c>
      <c r="G330" s="14">
        <f t="shared" si="43"/>
      </c>
      <c r="H330" s="2">
        <f t="shared" si="44"/>
      </c>
      <c r="I330" s="2">
        <f t="shared" si="48"/>
        <v>1</v>
      </c>
      <c r="J330">
        <f t="shared" si="45"/>
        <v>0</v>
      </c>
      <c r="K330">
        <f t="shared" si="46"/>
      </c>
      <c r="L330" t="b">
        <f t="shared" si="47"/>
        <v>0</v>
      </c>
      <c r="M330" s="1">
        <f>MAX(E$6:E330)</f>
        <v>0.12847222222222224</v>
      </c>
    </row>
    <row r="331" spans="1:13" ht="12.75">
      <c r="A331" s="11">
        <f t="shared" si="41"/>
      </c>
      <c r="B331" s="20"/>
      <c r="C331" s="12">
        <f>IF(B331="","",VLOOKUP(B331,'Startovní listina'!$A$7:$C$506,2,0))</f>
      </c>
      <c r="D331" s="11">
        <f>IF(B331="","",VLOOKUP(B331,'Startovní listina'!$A$7:$C$506,3,0))</f>
      </c>
      <c r="E331" s="22"/>
      <c r="F331" s="13">
        <f t="shared" si="42"/>
      </c>
      <c r="G331" s="14">
        <f t="shared" si="43"/>
      </c>
      <c r="H331" s="2">
        <f t="shared" si="44"/>
      </c>
      <c r="I331" s="2">
        <f t="shared" si="48"/>
        <v>1</v>
      </c>
      <c r="J331">
        <f t="shared" si="45"/>
        <v>0</v>
      </c>
      <c r="K331">
        <f t="shared" si="46"/>
      </c>
      <c r="L331" t="b">
        <f t="shared" si="47"/>
        <v>0</v>
      </c>
      <c r="M331" s="1">
        <f>MAX(E$6:E331)</f>
        <v>0.12847222222222224</v>
      </c>
    </row>
    <row r="332" spans="1:13" ht="12.75">
      <c r="A332" s="11">
        <f t="shared" si="41"/>
      </c>
      <c r="B332" s="20"/>
      <c r="C332" s="12">
        <f>IF(B332="","",VLOOKUP(B332,'Startovní listina'!$A$7:$C$506,2,0))</f>
      </c>
      <c r="D332" s="11">
        <f>IF(B332="","",VLOOKUP(B332,'Startovní listina'!$A$7:$C$506,3,0))</f>
      </c>
      <c r="E332" s="22"/>
      <c r="F332" s="13">
        <f t="shared" si="42"/>
      </c>
      <c r="G332" s="14">
        <f t="shared" si="43"/>
      </c>
      <c r="H332" s="2">
        <f t="shared" si="44"/>
      </c>
      <c r="I332" s="2">
        <f t="shared" si="48"/>
        <v>1</v>
      </c>
      <c r="J332">
        <f t="shared" si="45"/>
        <v>0</v>
      </c>
      <c r="K332">
        <f t="shared" si="46"/>
      </c>
      <c r="L332" t="b">
        <f t="shared" si="47"/>
        <v>0</v>
      </c>
      <c r="M332" s="1">
        <f>MAX(E$6:E332)</f>
        <v>0.12847222222222224</v>
      </c>
    </row>
    <row r="333" spans="1:13" ht="12.75">
      <c r="A333" s="11">
        <f t="shared" si="41"/>
      </c>
      <c r="B333" s="20"/>
      <c r="C333" s="12">
        <f>IF(B333="","",VLOOKUP(B333,'Startovní listina'!$A$7:$C$506,2,0))</f>
      </c>
      <c r="D333" s="11">
        <f>IF(B333="","",VLOOKUP(B333,'Startovní listina'!$A$7:$C$506,3,0))</f>
      </c>
      <c r="E333" s="22"/>
      <c r="F333" s="13">
        <f t="shared" si="42"/>
      </c>
      <c r="G333" s="14">
        <f t="shared" si="43"/>
      </c>
      <c r="H333" s="2">
        <f t="shared" si="44"/>
      </c>
      <c r="I333" s="2">
        <f t="shared" si="48"/>
        <v>1</v>
      </c>
      <c r="J333">
        <f t="shared" si="45"/>
        <v>0</v>
      </c>
      <c r="K333">
        <f t="shared" si="46"/>
      </c>
      <c r="L333" t="b">
        <f t="shared" si="47"/>
        <v>0</v>
      </c>
      <c r="M333" s="1">
        <f>MAX(E$6:E333)</f>
        <v>0.12847222222222224</v>
      </c>
    </row>
    <row r="334" spans="1:13" ht="12.75">
      <c r="A334" s="11">
        <f t="shared" si="41"/>
      </c>
      <c r="B334" s="20"/>
      <c r="C334" s="12">
        <f>IF(B334="","",VLOOKUP(B334,'Startovní listina'!$A$7:$C$506,2,0))</f>
      </c>
      <c r="D334" s="11">
        <f>IF(B334="","",VLOOKUP(B334,'Startovní listina'!$A$7:$C$506,3,0))</f>
      </c>
      <c r="E334" s="22"/>
      <c r="F334" s="13">
        <f t="shared" si="42"/>
      </c>
      <c r="G334" s="14">
        <f t="shared" si="43"/>
      </c>
      <c r="H334" s="2">
        <f t="shared" si="44"/>
      </c>
      <c r="I334" s="2">
        <f t="shared" si="48"/>
        <v>1</v>
      </c>
      <c r="J334">
        <f t="shared" si="45"/>
        <v>0</v>
      </c>
      <c r="K334">
        <f t="shared" si="46"/>
      </c>
      <c r="L334" t="b">
        <f t="shared" si="47"/>
        <v>0</v>
      </c>
      <c r="M334" s="1">
        <f>MAX(E$6:E334)</f>
        <v>0.12847222222222224</v>
      </c>
    </row>
    <row r="335" spans="1:13" ht="12.75">
      <c r="A335" s="11">
        <f t="shared" si="41"/>
      </c>
      <c r="B335" s="20"/>
      <c r="C335" s="12">
        <f>IF(B335="","",VLOOKUP(B335,'Startovní listina'!$A$7:$C$506,2,0))</f>
      </c>
      <c r="D335" s="11">
        <f>IF(B335="","",VLOOKUP(B335,'Startovní listina'!$A$7:$C$506,3,0))</f>
      </c>
      <c r="E335" s="22"/>
      <c r="F335" s="13">
        <f t="shared" si="42"/>
      </c>
      <c r="G335" s="14">
        <f t="shared" si="43"/>
      </c>
      <c r="H335" s="2">
        <f t="shared" si="44"/>
      </c>
      <c r="I335" s="2">
        <f t="shared" si="48"/>
        <v>1</v>
      </c>
      <c r="J335">
        <f t="shared" si="45"/>
        <v>0</v>
      </c>
      <c r="K335">
        <f t="shared" si="46"/>
      </c>
      <c r="L335" t="b">
        <f t="shared" si="47"/>
        <v>0</v>
      </c>
      <c r="M335" s="1">
        <f>MAX(E$6:E335)</f>
        <v>0.12847222222222224</v>
      </c>
    </row>
    <row r="336" spans="1:13" ht="12.75">
      <c r="A336" s="11">
        <f t="shared" si="41"/>
      </c>
      <c r="B336" s="20"/>
      <c r="C336" s="12">
        <f>IF(B336="","",VLOOKUP(B336,'Startovní listina'!$A$7:$C$506,2,0))</f>
      </c>
      <c r="D336" s="11">
        <f>IF(B336="","",VLOOKUP(B336,'Startovní listina'!$A$7:$C$506,3,0))</f>
      </c>
      <c r="E336" s="22"/>
      <c r="F336" s="13">
        <f t="shared" si="42"/>
      </c>
      <c r="G336" s="14">
        <f t="shared" si="43"/>
      </c>
      <c r="H336" s="2">
        <f t="shared" si="44"/>
      </c>
      <c r="I336" s="2">
        <f t="shared" si="48"/>
        <v>1</v>
      </c>
      <c r="J336">
        <f t="shared" si="45"/>
        <v>0</v>
      </c>
      <c r="K336">
        <f t="shared" si="46"/>
      </c>
      <c r="L336" t="b">
        <f t="shared" si="47"/>
        <v>0</v>
      </c>
      <c r="M336" s="1">
        <f>MAX(E$6:E336)</f>
        <v>0.12847222222222224</v>
      </c>
    </row>
    <row r="337" spans="1:13" ht="12.75">
      <c r="A337" s="11">
        <f t="shared" si="41"/>
      </c>
      <c r="B337" s="20"/>
      <c r="C337" s="12">
        <f>IF(B337="","",VLOOKUP(B337,'Startovní listina'!$A$7:$C$506,2,0))</f>
      </c>
      <c r="D337" s="11">
        <f>IF(B337="","",VLOOKUP(B337,'Startovní listina'!$A$7:$C$506,3,0))</f>
      </c>
      <c r="E337" s="22"/>
      <c r="F337" s="13">
        <f t="shared" si="42"/>
      </c>
      <c r="G337" s="14">
        <f t="shared" si="43"/>
      </c>
      <c r="H337" s="2">
        <f t="shared" si="44"/>
      </c>
      <c r="I337" s="2">
        <f t="shared" si="48"/>
        <v>1</v>
      </c>
      <c r="J337">
        <f t="shared" si="45"/>
        <v>0</v>
      </c>
      <c r="K337">
        <f t="shared" si="46"/>
      </c>
      <c r="L337" t="b">
        <f t="shared" si="47"/>
        <v>0</v>
      </c>
      <c r="M337" s="1">
        <f>MAX(E$6:E337)</f>
        <v>0.12847222222222224</v>
      </c>
    </row>
    <row r="338" spans="1:13" ht="12.75">
      <c r="A338" s="11">
        <f t="shared" si="41"/>
      </c>
      <c r="B338" s="20"/>
      <c r="C338" s="12">
        <f>IF(B338="","",VLOOKUP(B338,'Startovní listina'!$A$7:$C$506,2,0))</f>
      </c>
      <c r="D338" s="11">
        <f>IF(B338="","",VLOOKUP(B338,'Startovní listina'!$A$7:$C$506,3,0))</f>
      </c>
      <c r="E338" s="22"/>
      <c r="F338" s="13">
        <f t="shared" si="42"/>
      </c>
      <c r="G338" s="14">
        <f t="shared" si="43"/>
      </c>
      <c r="H338" s="2">
        <f t="shared" si="44"/>
      </c>
      <c r="I338" s="2">
        <f t="shared" si="48"/>
        <v>1</v>
      </c>
      <c r="J338">
        <f t="shared" si="45"/>
        <v>0</v>
      </c>
      <c r="K338">
        <f t="shared" si="46"/>
      </c>
      <c r="L338" t="b">
        <f t="shared" si="47"/>
        <v>0</v>
      </c>
      <c r="M338" s="1">
        <f>MAX(E$6:E338)</f>
        <v>0.12847222222222224</v>
      </c>
    </row>
    <row r="339" spans="1:13" ht="12.75">
      <c r="A339" s="11">
        <f t="shared" si="41"/>
      </c>
      <c r="B339" s="20"/>
      <c r="C339" s="12">
        <f>IF(B339="","",VLOOKUP(B339,'Startovní listina'!$A$7:$C$506,2,0))</f>
      </c>
      <c r="D339" s="11">
        <f>IF(B339="","",VLOOKUP(B339,'Startovní listina'!$A$7:$C$506,3,0))</f>
      </c>
      <c r="E339" s="22"/>
      <c r="F339" s="13">
        <f t="shared" si="42"/>
      </c>
      <c r="G339" s="14">
        <f t="shared" si="43"/>
      </c>
      <c r="H339" s="2">
        <f t="shared" si="44"/>
      </c>
      <c r="I339" s="2">
        <f t="shared" si="48"/>
        <v>1</v>
      </c>
      <c r="J339">
        <f t="shared" si="45"/>
        <v>0</v>
      </c>
      <c r="K339">
        <f t="shared" si="46"/>
      </c>
      <c r="L339" t="b">
        <f t="shared" si="47"/>
        <v>0</v>
      </c>
      <c r="M339" s="1">
        <f>MAX(E$6:E339)</f>
        <v>0.12847222222222224</v>
      </c>
    </row>
    <row r="340" spans="1:13" ht="12.75">
      <c r="A340" s="11">
        <f t="shared" si="41"/>
      </c>
      <c r="B340" s="20"/>
      <c r="C340" s="12">
        <f>IF(B340="","",VLOOKUP(B340,'Startovní listina'!$A$7:$C$506,2,0))</f>
      </c>
      <c r="D340" s="11">
        <f>IF(B340="","",VLOOKUP(B340,'Startovní listina'!$A$7:$C$506,3,0))</f>
      </c>
      <c r="E340" s="22"/>
      <c r="F340" s="13">
        <f t="shared" si="42"/>
      </c>
      <c r="G340" s="14">
        <f t="shared" si="43"/>
      </c>
      <c r="H340" s="2">
        <f t="shared" si="44"/>
      </c>
      <c r="I340" s="2">
        <f t="shared" si="48"/>
        <v>1</v>
      </c>
      <c r="J340">
        <f t="shared" si="45"/>
        <v>0</v>
      </c>
      <c r="K340">
        <f t="shared" si="46"/>
      </c>
      <c r="L340" t="b">
        <f t="shared" si="47"/>
        <v>0</v>
      </c>
      <c r="M340" s="1">
        <f>MAX(E$6:E340)</f>
        <v>0.12847222222222224</v>
      </c>
    </row>
    <row r="341" spans="1:13" ht="12.75">
      <c r="A341" s="11">
        <f t="shared" si="41"/>
      </c>
      <c r="B341" s="20"/>
      <c r="C341" s="12">
        <f>IF(B341="","",VLOOKUP(B341,'Startovní listina'!$A$7:$C$506,2,0))</f>
      </c>
      <c r="D341" s="11">
        <f>IF(B341="","",VLOOKUP(B341,'Startovní listina'!$A$7:$C$506,3,0))</f>
      </c>
      <c r="E341" s="22"/>
      <c r="F341" s="13">
        <f t="shared" si="42"/>
      </c>
      <c r="G341" s="14">
        <f t="shared" si="43"/>
      </c>
      <c r="H341" s="2">
        <f t="shared" si="44"/>
      </c>
      <c r="I341" s="2">
        <f t="shared" si="48"/>
        <v>1</v>
      </c>
      <c r="J341">
        <f t="shared" si="45"/>
        <v>0</v>
      </c>
      <c r="K341">
        <f t="shared" si="46"/>
      </c>
      <c r="L341" t="b">
        <f t="shared" si="47"/>
        <v>0</v>
      </c>
      <c r="M341" s="1">
        <f>MAX(E$6:E341)</f>
        <v>0.12847222222222224</v>
      </c>
    </row>
    <row r="342" spans="1:13" ht="12.75">
      <c r="A342" s="11">
        <f t="shared" si="41"/>
      </c>
      <c r="B342" s="20"/>
      <c r="C342" s="12">
        <f>IF(B342="","",VLOOKUP(B342,'Startovní listina'!$A$7:$C$506,2,0))</f>
      </c>
      <c r="D342" s="11">
        <f>IF(B342="","",VLOOKUP(B342,'Startovní listina'!$A$7:$C$506,3,0))</f>
      </c>
      <c r="E342" s="22"/>
      <c r="F342" s="13">
        <f t="shared" si="42"/>
      </c>
      <c r="G342" s="14">
        <f t="shared" si="43"/>
      </c>
      <c r="H342" s="2">
        <f t="shared" si="44"/>
      </c>
      <c r="I342" s="2">
        <f t="shared" si="48"/>
        <v>1</v>
      </c>
      <c r="J342">
        <f t="shared" si="45"/>
        <v>0</v>
      </c>
      <c r="K342">
        <f t="shared" si="46"/>
      </c>
      <c r="L342" t="b">
        <f t="shared" si="47"/>
        <v>0</v>
      </c>
      <c r="M342" s="1">
        <f>MAX(E$6:E342)</f>
        <v>0.12847222222222224</v>
      </c>
    </row>
    <row r="343" spans="1:13" ht="12.75">
      <c r="A343" s="11">
        <f t="shared" si="41"/>
      </c>
      <c r="B343" s="20"/>
      <c r="C343" s="12">
        <f>IF(B343="","",VLOOKUP(B343,'Startovní listina'!$A$7:$C$506,2,0))</f>
      </c>
      <c r="D343" s="11">
        <f>IF(B343="","",VLOOKUP(B343,'Startovní listina'!$A$7:$C$506,3,0))</f>
      </c>
      <c r="E343" s="22"/>
      <c r="F343" s="13">
        <f t="shared" si="42"/>
      </c>
      <c r="G343" s="14">
        <f t="shared" si="43"/>
      </c>
      <c r="H343" s="2">
        <f t="shared" si="44"/>
      </c>
      <c r="I343" s="2">
        <f t="shared" si="48"/>
        <v>1</v>
      </c>
      <c r="J343">
        <f t="shared" si="45"/>
        <v>0</v>
      </c>
      <c r="K343">
        <f t="shared" si="46"/>
      </c>
      <c r="L343" t="b">
        <f t="shared" si="47"/>
        <v>0</v>
      </c>
      <c r="M343" s="1">
        <f>MAX(E$6:E343)</f>
        <v>0.12847222222222224</v>
      </c>
    </row>
    <row r="344" spans="1:13" ht="12.75">
      <c r="A344" s="11">
        <f t="shared" si="41"/>
      </c>
      <c r="B344" s="20"/>
      <c r="C344" s="12">
        <f>IF(B344="","",VLOOKUP(B344,'Startovní listina'!$A$7:$C$506,2,0))</f>
      </c>
      <c r="D344" s="11">
        <f>IF(B344="","",VLOOKUP(B344,'Startovní listina'!$A$7:$C$506,3,0))</f>
      </c>
      <c r="E344" s="22"/>
      <c r="F344" s="13">
        <f t="shared" si="42"/>
      </c>
      <c r="G344" s="14">
        <f t="shared" si="43"/>
      </c>
      <c r="H344" s="2">
        <f t="shared" si="44"/>
      </c>
      <c r="I344" s="2">
        <f t="shared" si="48"/>
        <v>1</v>
      </c>
      <c r="J344">
        <f t="shared" si="45"/>
        <v>0</v>
      </c>
      <c r="K344">
        <f t="shared" si="46"/>
      </c>
      <c r="L344" t="b">
        <f t="shared" si="47"/>
        <v>0</v>
      </c>
      <c r="M344" s="1">
        <f>MAX(E$6:E344)</f>
        <v>0.12847222222222224</v>
      </c>
    </row>
    <row r="345" spans="1:13" ht="12.75">
      <c r="A345" s="11">
        <f t="shared" si="41"/>
      </c>
      <c r="B345" s="20"/>
      <c r="C345" s="12">
        <f>IF(B345="","",VLOOKUP(B345,'Startovní listina'!$A$7:$C$506,2,0))</f>
      </c>
      <c r="D345" s="11">
        <f>IF(B345="","",VLOOKUP(B345,'Startovní listina'!$A$7:$C$506,3,0))</f>
      </c>
      <c r="E345" s="22"/>
      <c r="F345" s="13">
        <f t="shared" si="42"/>
      </c>
      <c r="G345" s="14">
        <f t="shared" si="43"/>
      </c>
      <c r="H345" s="2">
        <f t="shared" si="44"/>
      </c>
      <c r="I345" s="2">
        <f t="shared" si="48"/>
        <v>1</v>
      </c>
      <c r="J345">
        <f t="shared" si="45"/>
        <v>0</v>
      </c>
      <c r="K345">
        <f t="shared" si="46"/>
      </c>
      <c r="L345" t="b">
        <f t="shared" si="47"/>
        <v>0</v>
      </c>
      <c r="M345" s="1">
        <f>MAX(E$6:E345)</f>
        <v>0.12847222222222224</v>
      </c>
    </row>
    <row r="346" spans="1:13" ht="12.75">
      <c r="A346" s="11">
        <f aca="true" t="shared" si="49" ref="A346:A409">IF(B346&lt;&gt;"",A345+1,"")</f>
      </c>
      <c r="B346" s="20"/>
      <c r="C346" s="12">
        <f>IF(B346="","",VLOOKUP(B346,'Startovní listina'!$A$7:$C$506,2,0))</f>
      </c>
      <c r="D346" s="11">
        <f>IF(B346="","",VLOOKUP(B346,'Startovní listina'!$A$7:$C$506,3,0))</f>
      </c>
      <c r="E346" s="22"/>
      <c r="F346" s="13">
        <f t="shared" si="42"/>
      </c>
      <c r="G346" s="14">
        <f t="shared" si="43"/>
      </c>
      <c r="H346" s="2">
        <f t="shared" si="44"/>
      </c>
      <c r="I346" s="2">
        <f t="shared" si="48"/>
        <v>1</v>
      </c>
      <c r="J346">
        <f t="shared" si="45"/>
        <v>0</v>
      </c>
      <c r="K346">
        <f t="shared" si="46"/>
      </c>
      <c r="L346" t="b">
        <f t="shared" si="47"/>
        <v>0</v>
      </c>
      <c r="M346" s="1">
        <f>MAX(E$6:E346)</f>
        <v>0.12847222222222224</v>
      </c>
    </row>
    <row r="347" spans="1:13" ht="12.75">
      <c r="A347" s="11">
        <f t="shared" si="49"/>
      </c>
      <c r="B347" s="20"/>
      <c r="C347" s="12">
        <f>IF(B347="","",VLOOKUP(B347,'Startovní listina'!$A$7:$C$506,2,0))</f>
      </c>
      <c r="D347" s="11">
        <f>IF(B347="","",VLOOKUP(B347,'Startovní listina'!$A$7:$C$506,3,0))</f>
      </c>
      <c r="E347" s="22"/>
      <c r="F347" s="13">
        <f t="shared" si="42"/>
      </c>
      <c r="G347" s="14">
        <f t="shared" si="43"/>
      </c>
      <c r="H347" s="2">
        <f t="shared" si="44"/>
      </c>
      <c r="I347" s="2">
        <f t="shared" si="48"/>
        <v>1</v>
      </c>
      <c r="J347">
        <f t="shared" si="45"/>
        <v>0</v>
      </c>
      <c r="K347">
        <f t="shared" si="46"/>
      </c>
      <c r="L347" t="b">
        <f t="shared" si="47"/>
        <v>0</v>
      </c>
      <c r="M347" s="1">
        <f>MAX(E$6:E347)</f>
        <v>0.12847222222222224</v>
      </c>
    </row>
    <row r="348" spans="1:13" ht="12.75">
      <c r="A348" s="11">
        <f t="shared" si="49"/>
      </c>
      <c r="B348" s="20"/>
      <c r="C348" s="12">
        <f>IF(B348="","",VLOOKUP(B348,'Startovní listina'!$A$7:$C$506,2,0))</f>
      </c>
      <c r="D348" s="11">
        <f>IF(B348="","",VLOOKUP(B348,'Startovní listina'!$A$7:$C$506,3,0))</f>
      </c>
      <c r="E348" s="22"/>
      <c r="F348" s="13">
        <f t="shared" si="42"/>
      </c>
      <c r="G348" s="14">
        <f t="shared" si="43"/>
      </c>
      <c r="H348" s="2">
        <f t="shared" si="44"/>
      </c>
      <c r="I348" s="2">
        <f t="shared" si="48"/>
        <v>1</v>
      </c>
      <c r="J348">
        <f t="shared" si="45"/>
        <v>0</v>
      </c>
      <c r="K348">
        <f t="shared" si="46"/>
      </c>
      <c r="L348" t="b">
        <f t="shared" si="47"/>
        <v>0</v>
      </c>
      <c r="M348" s="1">
        <f>MAX(E$6:E348)</f>
        <v>0.12847222222222224</v>
      </c>
    </row>
    <row r="349" spans="1:13" ht="12.75">
      <c r="A349" s="11">
        <f t="shared" si="49"/>
      </c>
      <c r="B349" s="20"/>
      <c r="C349" s="12">
        <f>IF(B349="","",VLOOKUP(B349,'Startovní listina'!$A$7:$C$506,2,0))</f>
      </c>
      <c r="D349" s="11">
        <f>IF(B349="","",VLOOKUP(B349,'Startovní listina'!$A$7:$C$506,3,0))</f>
      </c>
      <c r="E349" s="22"/>
      <c r="F349" s="13">
        <f t="shared" si="42"/>
      </c>
      <c r="G349" s="14">
        <f t="shared" si="43"/>
      </c>
      <c r="H349" s="2">
        <f t="shared" si="44"/>
      </c>
      <c r="I349" s="2">
        <f t="shared" si="48"/>
        <v>1</v>
      </c>
      <c r="J349">
        <f t="shared" si="45"/>
        <v>0</v>
      </c>
      <c r="K349">
        <f t="shared" si="46"/>
      </c>
      <c r="L349" t="b">
        <f t="shared" si="47"/>
        <v>0</v>
      </c>
      <c r="M349" s="1">
        <f>MAX(E$6:E349)</f>
        <v>0.12847222222222224</v>
      </c>
    </row>
    <row r="350" spans="1:13" ht="12.75">
      <c r="A350" s="11">
        <f t="shared" si="49"/>
      </c>
      <c r="B350" s="20"/>
      <c r="C350" s="12">
        <f>IF(B350="","",VLOOKUP(B350,'Startovní listina'!$A$7:$C$506,2,0))</f>
      </c>
      <c r="D350" s="11">
        <f>IF(B350="","",VLOOKUP(B350,'Startovní listina'!$A$7:$C$506,3,0))</f>
      </c>
      <c r="E350" s="22"/>
      <c r="F350" s="13">
        <f t="shared" si="42"/>
      </c>
      <c r="G350" s="14">
        <f t="shared" si="43"/>
      </c>
      <c r="H350" s="2">
        <f t="shared" si="44"/>
      </c>
      <c r="I350" s="2">
        <f t="shared" si="48"/>
        <v>1</v>
      </c>
      <c r="J350">
        <f t="shared" si="45"/>
        <v>0</v>
      </c>
      <c r="K350">
        <f t="shared" si="46"/>
      </c>
      <c r="L350" t="b">
        <f t="shared" si="47"/>
        <v>0</v>
      </c>
      <c r="M350" s="1">
        <f>MAX(E$6:E350)</f>
        <v>0.12847222222222224</v>
      </c>
    </row>
    <row r="351" spans="1:13" ht="12.75">
      <c r="A351" s="11">
        <f t="shared" si="49"/>
      </c>
      <c r="B351" s="20"/>
      <c r="C351" s="12">
        <f>IF(B351="","",VLOOKUP(B351,'Startovní listina'!$A$7:$C$506,2,0))</f>
      </c>
      <c r="D351" s="11">
        <f>IF(B351="","",VLOOKUP(B351,'Startovní listina'!$A$7:$C$506,3,0))</f>
      </c>
      <c r="E351" s="22"/>
      <c r="F351" s="13">
        <f t="shared" si="42"/>
      </c>
      <c r="G351" s="14">
        <f t="shared" si="43"/>
      </c>
      <c r="H351" s="2">
        <f t="shared" si="44"/>
      </c>
      <c r="I351" s="2">
        <f t="shared" si="48"/>
        <v>1</v>
      </c>
      <c r="J351">
        <f t="shared" si="45"/>
        <v>0</v>
      </c>
      <c r="K351">
        <f t="shared" si="46"/>
      </c>
      <c r="L351" t="b">
        <f t="shared" si="47"/>
        <v>0</v>
      </c>
      <c r="M351" s="1">
        <f>MAX(E$6:E351)</f>
        <v>0.12847222222222224</v>
      </c>
    </row>
    <row r="352" spans="1:13" ht="12.75">
      <c r="A352" s="11">
        <f t="shared" si="49"/>
      </c>
      <c r="B352" s="20"/>
      <c r="C352" s="12">
        <f>IF(B352="","",VLOOKUP(B352,'Startovní listina'!$A$7:$C$506,2,0))</f>
      </c>
      <c r="D352" s="11">
        <f>IF(B352="","",VLOOKUP(B352,'Startovní listina'!$A$7:$C$506,3,0))</f>
      </c>
      <c r="E352" s="22"/>
      <c r="F352" s="13">
        <f t="shared" si="42"/>
      </c>
      <c r="G352" s="14">
        <f t="shared" si="43"/>
      </c>
      <c r="H352" s="2">
        <f t="shared" si="44"/>
      </c>
      <c r="I352" s="2">
        <f t="shared" si="48"/>
        <v>1</v>
      </c>
      <c r="J352">
        <f t="shared" si="45"/>
        <v>0</v>
      </c>
      <c r="K352">
        <f t="shared" si="46"/>
      </c>
      <c r="L352" t="b">
        <f t="shared" si="47"/>
        <v>0</v>
      </c>
      <c r="M352" s="1">
        <f>MAX(E$6:E352)</f>
        <v>0.12847222222222224</v>
      </c>
    </row>
    <row r="353" spans="1:13" ht="12.75">
      <c r="A353" s="11">
        <f t="shared" si="49"/>
      </c>
      <c r="B353" s="20"/>
      <c r="C353" s="12">
        <f>IF(B353="","",VLOOKUP(B353,'Startovní listina'!$A$7:$C$506,2,0))</f>
      </c>
      <c r="D353" s="11">
        <f>IF(B353="","",VLOOKUP(B353,'Startovní listina'!$A$7:$C$506,3,0))</f>
      </c>
      <c r="E353" s="22"/>
      <c r="F353" s="13">
        <f t="shared" si="42"/>
      </c>
      <c r="G353" s="14">
        <f t="shared" si="43"/>
      </c>
      <c r="H353" s="2">
        <f t="shared" si="44"/>
      </c>
      <c r="I353" s="2">
        <f t="shared" si="48"/>
        <v>1</v>
      </c>
      <c r="J353">
        <f t="shared" si="45"/>
        <v>0</v>
      </c>
      <c r="K353">
        <f t="shared" si="46"/>
      </c>
      <c r="L353" t="b">
        <f t="shared" si="47"/>
        <v>0</v>
      </c>
      <c r="M353" s="1">
        <f>MAX(E$6:E353)</f>
        <v>0.12847222222222224</v>
      </c>
    </row>
    <row r="354" spans="1:13" ht="12.75">
      <c r="A354" s="11">
        <f t="shared" si="49"/>
      </c>
      <c r="B354" s="20"/>
      <c r="C354" s="12">
        <f>IF(B354="","",VLOOKUP(B354,'Startovní listina'!$A$7:$C$506,2,0))</f>
      </c>
      <c r="D354" s="11">
        <f>IF(B354="","",VLOOKUP(B354,'Startovní listina'!$A$7:$C$506,3,0))</f>
      </c>
      <c r="E354" s="22"/>
      <c r="F354" s="13">
        <f t="shared" si="42"/>
      </c>
      <c r="G354" s="14">
        <f t="shared" si="43"/>
      </c>
      <c r="H354" s="2">
        <f t="shared" si="44"/>
      </c>
      <c r="I354" s="2">
        <f t="shared" si="48"/>
        <v>1</v>
      </c>
      <c r="J354">
        <f t="shared" si="45"/>
        <v>0</v>
      </c>
      <c r="K354">
        <f t="shared" si="46"/>
      </c>
      <c r="L354" t="b">
        <f t="shared" si="47"/>
        <v>0</v>
      </c>
      <c r="M354" s="1">
        <f>MAX(E$6:E354)</f>
        <v>0.12847222222222224</v>
      </c>
    </row>
    <row r="355" spans="1:13" ht="12.75">
      <c r="A355" s="11">
        <f t="shared" si="49"/>
      </c>
      <c r="B355" s="20"/>
      <c r="C355" s="12">
        <f>IF(B355="","",VLOOKUP(B355,'Startovní listina'!$A$7:$C$506,2,0))</f>
      </c>
      <c r="D355" s="11">
        <f>IF(B355="","",VLOOKUP(B355,'Startovní listina'!$A$7:$C$506,3,0))</f>
      </c>
      <c r="E355" s="22"/>
      <c r="F355" s="13">
        <f t="shared" si="42"/>
      </c>
      <c r="G355" s="14">
        <f t="shared" si="43"/>
      </c>
      <c r="H355" s="2">
        <f t="shared" si="44"/>
      </c>
      <c r="I355" s="2">
        <f t="shared" si="48"/>
        <v>1</v>
      </c>
      <c r="J355">
        <f t="shared" si="45"/>
        <v>0</v>
      </c>
      <c r="K355">
        <f t="shared" si="46"/>
      </c>
      <c r="L355" t="b">
        <f t="shared" si="47"/>
        <v>0</v>
      </c>
      <c r="M355" s="1">
        <f>MAX(E$6:E355)</f>
        <v>0.12847222222222224</v>
      </c>
    </row>
    <row r="356" spans="1:13" ht="12.75">
      <c r="A356" s="11">
        <f t="shared" si="49"/>
      </c>
      <c r="B356" s="20"/>
      <c r="C356" s="12">
        <f>IF(B356="","",VLOOKUP(B356,'Startovní listina'!$A$7:$C$506,2,0))</f>
      </c>
      <c r="D356" s="11">
        <f>IF(B356="","",VLOOKUP(B356,'Startovní listina'!$A$7:$C$506,3,0))</f>
      </c>
      <c r="E356" s="22"/>
      <c r="F356" s="13">
        <f t="shared" si="42"/>
      </c>
      <c r="G356" s="14">
        <f t="shared" si="43"/>
      </c>
      <c r="H356" s="2">
        <f t="shared" si="44"/>
      </c>
      <c r="I356" s="2">
        <f t="shared" si="48"/>
        <v>1</v>
      </c>
      <c r="J356">
        <f t="shared" si="45"/>
        <v>0</v>
      </c>
      <c r="K356">
        <f t="shared" si="46"/>
      </c>
      <c r="L356" t="b">
        <f t="shared" si="47"/>
        <v>0</v>
      </c>
      <c r="M356" s="1">
        <f>MAX(E$6:E356)</f>
        <v>0.12847222222222224</v>
      </c>
    </row>
    <row r="357" spans="1:13" ht="12.75">
      <c r="A357" s="11">
        <f t="shared" si="49"/>
      </c>
      <c r="B357" s="20"/>
      <c r="C357" s="12">
        <f>IF(B357="","",VLOOKUP(B357,'Startovní listina'!$A$7:$C$506,2,0))</f>
      </c>
      <c r="D357" s="11">
        <f>IF(B357="","",VLOOKUP(B357,'Startovní listina'!$A$7:$C$506,3,0))</f>
      </c>
      <c r="E357" s="22"/>
      <c r="F357" s="13">
        <f t="shared" si="42"/>
      </c>
      <c r="G357" s="14">
        <f t="shared" si="43"/>
      </c>
      <c r="H357" s="2">
        <f t="shared" si="44"/>
      </c>
      <c r="I357" s="2">
        <f t="shared" si="48"/>
        <v>1</v>
      </c>
      <c r="J357">
        <f t="shared" si="45"/>
        <v>0</v>
      </c>
      <c r="K357">
        <f t="shared" si="46"/>
      </c>
      <c r="L357" t="b">
        <f t="shared" si="47"/>
        <v>0</v>
      </c>
      <c r="M357" s="1">
        <f>MAX(E$6:E357)</f>
        <v>0.12847222222222224</v>
      </c>
    </row>
    <row r="358" spans="1:13" ht="12.75">
      <c r="A358" s="11">
        <f t="shared" si="49"/>
      </c>
      <c r="B358" s="20"/>
      <c r="C358" s="12">
        <f>IF(B358="","",VLOOKUP(B358,'Startovní listina'!$A$7:$C$506,2,0))</f>
      </c>
      <c r="D358" s="11">
        <f>IF(B358="","",VLOOKUP(B358,'Startovní listina'!$A$7:$C$506,3,0))</f>
      </c>
      <c r="E358" s="22"/>
      <c r="F358" s="13">
        <f t="shared" si="42"/>
      </c>
      <c r="G358" s="14">
        <f t="shared" si="43"/>
      </c>
      <c r="H358" s="2">
        <f t="shared" si="44"/>
      </c>
      <c r="I358" s="2">
        <f t="shared" si="48"/>
        <v>1</v>
      </c>
      <c r="J358">
        <f t="shared" si="45"/>
        <v>0</v>
      </c>
      <c r="K358">
        <f t="shared" si="46"/>
      </c>
      <c r="L358" t="b">
        <f t="shared" si="47"/>
        <v>0</v>
      </c>
      <c r="M358" s="1">
        <f>MAX(E$6:E358)</f>
        <v>0.12847222222222224</v>
      </c>
    </row>
    <row r="359" spans="1:13" ht="12.75">
      <c r="A359" s="11">
        <f t="shared" si="49"/>
      </c>
      <c r="B359" s="20"/>
      <c r="C359" s="12">
        <f>IF(B359="","",VLOOKUP(B359,'Startovní listina'!$A$7:$C$506,2,0))</f>
      </c>
      <c r="D359" s="11">
        <f>IF(B359="","",VLOOKUP(B359,'Startovní listina'!$A$7:$C$506,3,0))</f>
      </c>
      <c r="E359" s="22"/>
      <c r="F359" s="13">
        <f t="shared" si="42"/>
      </c>
      <c r="G359" s="14">
        <f t="shared" si="43"/>
      </c>
      <c r="H359" s="2">
        <f t="shared" si="44"/>
      </c>
      <c r="I359" s="2">
        <f t="shared" si="48"/>
        <v>1</v>
      </c>
      <c r="J359">
        <f t="shared" si="45"/>
        <v>0</v>
      </c>
      <c r="K359">
        <f t="shared" si="46"/>
      </c>
      <c r="L359" t="b">
        <f t="shared" si="47"/>
        <v>0</v>
      </c>
      <c r="M359" s="1">
        <f>MAX(E$6:E359)</f>
        <v>0.12847222222222224</v>
      </c>
    </row>
    <row r="360" spans="1:13" ht="12.75">
      <c r="A360" s="11">
        <f t="shared" si="49"/>
      </c>
      <c r="B360" s="20"/>
      <c r="C360" s="12">
        <f>IF(B360="","",VLOOKUP(B360,'Startovní listina'!$A$7:$C$506,2,0))</f>
      </c>
      <c r="D360" s="11">
        <f>IF(B360="","",VLOOKUP(B360,'Startovní listina'!$A$7:$C$506,3,0))</f>
      </c>
      <c r="E360" s="22"/>
      <c r="F360" s="13">
        <f t="shared" si="42"/>
      </c>
      <c r="G360" s="14">
        <f t="shared" si="43"/>
      </c>
      <c r="H360" s="2">
        <f t="shared" si="44"/>
      </c>
      <c r="I360" s="2">
        <f t="shared" si="48"/>
        <v>1</v>
      </c>
      <c r="J360">
        <f t="shared" si="45"/>
        <v>0</v>
      </c>
      <c r="K360">
        <f t="shared" si="46"/>
      </c>
      <c r="L360" t="b">
        <f t="shared" si="47"/>
        <v>0</v>
      </c>
      <c r="M360" s="1">
        <f>MAX(E$6:E360)</f>
        <v>0.12847222222222224</v>
      </c>
    </row>
    <row r="361" spans="1:13" ht="12.75">
      <c r="A361" s="11">
        <f t="shared" si="49"/>
      </c>
      <c r="B361" s="20"/>
      <c r="C361" s="12">
        <f>IF(B361="","",VLOOKUP(B361,'Startovní listina'!$A$7:$C$506,2,0))</f>
      </c>
      <c r="D361" s="11">
        <f>IF(B361="","",VLOOKUP(B361,'Startovní listina'!$A$7:$C$506,3,0))</f>
      </c>
      <c r="E361" s="22"/>
      <c r="F361" s="13">
        <f t="shared" si="42"/>
      </c>
      <c r="G361" s="14">
        <f t="shared" si="43"/>
      </c>
      <c r="H361" s="2">
        <f t="shared" si="44"/>
      </c>
      <c r="I361" s="2">
        <f t="shared" si="48"/>
        <v>1</v>
      </c>
      <c r="J361">
        <f t="shared" si="45"/>
        <v>0</v>
      </c>
      <c r="K361">
        <f t="shared" si="46"/>
      </c>
      <c r="L361" t="b">
        <f t="shared" si="47"/>
        <v>0</v>
      </c>
      <c r="M361" s="1">
        <f>MAX(E$6:E361)</f>
        <v>0.12847222222222224</v>
      </c>
    </row>
    <row r="362" spans="1:13" ht="12.75">
      <c r="A362" s="11">
        <f t="shared" si="49"/>
      </c>
      <c r="B362" s="20"/>
      <c r="C362" s="12">
        <f>IF(B362="","",VLOOKUP(B362,'Startovní listina'!$A$7:$C$506,2,0))</f>
      </c>
      <c r="D362" s="11">
        <f>IF(B362="","",VLOOKUP(B362,'Startovní listina'!$A$7:$C$506,3,0))</f>
      </c>
      <c r="E362" s="22"/>
      <c r="F362" s="13">
        <f t="shared" si="42"/>
      </c>
      <c r="G362" s="14">
        <f t="shared" si="43"/>
      </c>
      <c r="H362" s="2">
        <f t="shared" si="44"/>
      </c>
      <c r="I362" s="2">
        <f t="shared" si="48"/>
        <v>1</v>
      </c>
      <c r="J362">
        <f t="shared" si="45"/>
        <v>0</v>
      </c>
      <c r="K362">
        <f t="shared" si="46"/>
      </c>
      <c r="L362" t="b">
        <f t="shared" si="47"/>
        <v>0</v>
      </c>
      <c r="M362" s="1">
        <f>MAX(E$6:E362)</f>
        <v>0.12847222222222224</v>
      </c>
    </row>
    <row r="363" spans="1:13" ht="12.75">
      <c r="A363" s="11">
        <f t="shared" si="49"/>
      </c>
      <c r="B363" s="20"/>
      <c r="C363" s="12">
        <f>IF(B363="","",VLOOKUP(B363,'Startovní listina'!$A$7:$C$506,2,0))</f>
      </c>
      <c r="D363" s="11">
        <f>IF(B363="","",VLOOKUP(B363,'Startovní listina'!$A$7:$C$506,3,0))</f>
      </c>
      <c r="E363" s="22"/>
      <c r="F363" s="13">
        <f t="shared" si="42"/>
      </c>
      <c r="G363" s="14">
        <f t="shared" si="43"/>
      </c>
      <c r="H363" s="2">
        <f t="shared" si="44"/>
      </c>
      <c r="I363" s="2">
        <f t="shared" si="48"/>
        <v>1</v>
      </c>
      <c r="J363">
        <f t="shared" si="45"/>
        <v>0</v>
      </c>
      <c r="K363">
        <f t="shared" si="46"/>
      </c>
      <c r="L363" t="b">
        <f t="shared" si="47"/>
        <v>0</v>
      </c>
      <c r="M363" s="1">
        <f>MAX(E$6:E363)</f>
        <v>0.12847222222222224</v>
      </c>
    </row>
    <row r="364" spans="1:13" ht="12.75">
      <c r="A364" s="11">
        <f t="shared" si="49"/>
      </c>
      <c r="B364" s="20"/>
      <c r="C364" s="12">
        <f>IF(B364="","",VLOOKUP(B364,'Startovní listina'!$A$7:$C$506,2,0))</f>
      </c>
      <c r="D364" s="11">
        <f>IF(B364="","",VLOOKUP(B364,'Startovní listina'!$A$7:$C$506,3,0))</f>
      </c>
      <c r="E364" s="22"/>
      <c r="F364" s="13">
        <f t="shared" si="42"/>
      </c>
      <c r="G364" s="14">
        <f t="shared" si="43"/>
      </c>
      <c r="H364" s="2">
        <f t="shared" si="44"/>
      </c>
      <c r="I364" s="2">
        <f t="shared" si="48"/>
        <v>1</v>
      </c>
      <c r="J364">
        <f t="shared" si="45"/>
        <v>0</v>
      </c>
      <c r="K364">
        <f t="shared" si="46"/>
      </c>
      <c r="L364" t="b">
        <f t="shared" si="47"/>
        <v>0</v>
      </c>
      <c r="M364" s="1">
        <f>MAX(E$6:E364)</f>
        <v>0.12847222222222224</v>
      </c>
    </row>
    <row r="365" spans="1:13" ht="12.75">
      <c r="A365" s="11">
        <f t="shared" si="49"/>
      </c>
      <c r="B365" s="20"/>
      <c r="C365" s="12">
        <f>IF(B365="","",VLOOKUP(B365,'Startovní listina'!$A$7:$C$506,2,0))</f>
      </c>
      <c r="D365" s="11">
        <f>IF(B365="","",VLOOKUP(B365,'Startovní listina'!$A$7:$C$506,3,0))</f>
      </c>
      <c r="E365" s="22"/>
      <c r="F365" s="13">
        <f t="shared" si="42"/>
      </c>
      <c r="G365" s="14">
        <f t="shared" si="43"/>
      </c>
      <c r="H365" s="2">
        <f t="shared" si="44"/>
      </c>
      <c r="I365" s="2">
        <f t="shared" si="48"/>
        <v>1</v>
      </c>
      <c r="J365">
        <f t="shared" si="45"/>
        <v>0</v>
      </c>
      <c r="K365">
        <f t="shared" si="46"/>
      </c>
      <c r="L365" t="b">
        <f t="shared" si="47"/>
        <v>0</v>
      </c>
      <c r="M365" s="1">
        <f>MAX(E$6:E365)</f>
        <v>0.12847222222222224</v>
      </c>
    </row>
    <row r="366" spans="1:13" ht="12.75">
      <c r="A366" s="11">
        <f t="shared" si="49"/>
      </c>
      <c r="B366" s="20"/>
      <c r="C366" s="12">
        <f>IF(B366="","",VLOOKUP(B366,'Startovní listina'!$A$7:$C$506,2,0))</f>
      </c>
      <c r="D366" s="11">
        <f>IF(B366="","",VLOOKUP(B366,'Startovní listina'!$A$7:$C$506,3,0))</f>
      </c>
      <c r="E366" s="22"/>
      <c r="F366" s="13">
        <f t="shared" si="42"/>
      </c>
      <c r="G366" s="14">
        <f t="shared" si="43"/>
      </c>
      <c r="H366" s="2">
        <f t="shared" si="44"/>
      </c>
      <c r="I366" s="2">
        <f t="shared" si="48"/>
        <v>1</v>
      </c>
      <c r="J366">
        <f t="shared" si="45"/>
        <v>0</v>
      </c>
      <c r="K366">
        <f t="shared" si="46"/>
      </c>
      <c r="L366" t="b">
        <f t="shared" si="47"/>
        <v>0</v>
      </c>
      <c r="M366" s="1">
        <f>MAX(E$6:E366)</f>
        <v>0.12847222222222224</v>
      </c>
    </row>
    <row r="367" spans="1:13" ht="12.75">
      <c r="A367" s="11">
        <f t="shared" si="49"/>
      </c>
      <c r="B367" s="20"/>
      <c r="C367" s="12">
        <f>IF(B367="","",VLOOKUP(B367,'Startovní listina'!$A$7:$C$506,2,0))</f>
      </c>
      <c r="D367" s="11">
        <f>IF(B367="","",VLOOKUP(B367,'Startovní listina'!$A$7:$C$506,3,0))</f>
      </c>
      <c r="E367" s="22"/>
      <c r="F367" s="13">
        <f t="shared" si="42"/>
      </c>
      <c r="G367" s="14">
        <f t="shared" si="43"/>
      </c>
      <c r="H367" s="2">
        <f t="shared" si="44"/>
      </c>
      <c r="I367" s="2">
        <f t="shared" si="48"/>
        <v>1</v>
      </c>
      <c r="J367">
        <f t="shared" si="45"/>
        <v>0</v>
      </c>
      <c r="K367">
        <f t="shared" si="46"/>
      </c>
      <c r="L367" t="b">
        <f t="shared" si="47"/>
        <v>0</v>
      </c>
      <c r="M367" s="1">
        <f>MAX(E$6:E367)</f>
        <v>0.12847222222222224</v>
      </c>
    </row>
    <row r="368" spans="1:13" ht="12.75">
      <c r="A368" s="11">
        <f t="shared" si="49"/>
      </c>
      <c r="B368" s="20"/>
      <c r="C368" s="12">
        <f>IF(B368="","",VLOOKUP(B368,'Startovní listina'!$A$7:$C$506,2,0))</f>
      </c>
      <c r="D368" s="11">
        <f>IF(B368="","",VLOOKUP(B368,'Startovní listina'!$A$7:$C$506,3,0))</f>
      </c>
      <c r="E368" s="22"/>
      <c r="F368" s="13">
        <f t="shared" si="42"/>
      </c>
      <c r="G368" s="14">
        <f t="shared" si="43"/>
      </c>
      <c r="H368" s="2">
        <f t="shared" si="44"/>
      </c>
      <c r="I368" s="2">
        <f t="shared" si="48"/>
        <v>1</v>
      </c>
      <c r="J368">
        <f t="shared" si="45"/>
        <v>0</v>
      </c>
      <c r="K368">
        <f t="shared" si="46"/>
      </c>
      <c r="L368" t="b">
        <f t="shared" si="47"/>
        <v>0</v>
      </c>
      <c r="M368" s="1">
        <f>MAX(E$6:E368)</f>
        <v>0.12847222222222224</v>
      </c>
    </row>
    <row r="369" spans="1:13" ht="12.75">
      <c r="A369" s="11">
        <f t="shared" si="49"/>
      </c>
      <c r="B369" s="20"/>
      <c r="C369" s="12">
        <f>IF(B369="","",VLOOKUP(B369,'Startovní listina'!$A$7:$C$506,2,0))</f>
      </c>
      <c r="D369" s="11">
        <f>IF(B369="","",VLOOKUP(B369,'Startovní listina'!$A$7:$C$506,3,0))</f>
      </c>
      <c r="E369" s="22"/>
      <c r="F369" s="13">
        <f t="shared" si="42"/>
      </c>
      <c r="G369" s="14">
        <f t="shared" si="43"/>
      </c>
      <c r="H369" s="2">
        <f t="shared" si="44"/>
      </c>
      <c r="I369" s="2">
        <f t="shared" si="48"/>
        <v>1</v>
      </c>
      <c r="J369">
        <f t="shared" si="45"/>
        <v>0</v>
      </c>
      <c r="K369">
        <f t="shared" si="46"/>
      </c>
      <c r="L369" t="b">
        <f t="shared" si="47"/>
        <v>0</v>
      </c>
      <c r="M369" s="1">
        <f>MAX(E$6:E369)</f>
        <v>0.12847222222222224</v>
      </c>
    </row>
    <row r="370" spans="1:13" ht="12.75">
      <c r="A370" s="11">
        <f t="shared" si="49"/>
      </c>
      <c r="B370" s="20"/>
      <c r="C370" s="12">
        <f>IF(B370="","",VLOOKUP(B370,'Startovní listina'!$A$7:$C$506,2,0))</f>
      </c>
      <c r="D370" s="11">
        <f>IF(B370="","",VLOOKUP(B370,'Startovní listina'!$A$7:$C$506,3,0))</f>
      </c>
      <c r="E370" s="22"/>
      <c r="F370" s="13">
        <f t="shared" si="42"/>
      </c>
      <c r="G370" s="14">
        <f t="shared" si="43"/>
      </c>
      <c r="H370" s="2">
        <f t="shared" si="44"/>
      </c>
      <c r="I370" s="2">
        <f t="shared" si="48"/>
        <v>1</v>
      </c>
      <c r="J370">
        <f t="shared" si="45"/>
        <v>0</v>
      </c>
      <c r="K370">
        <f t="shared" si="46"/>
      </c>
      <c r="L370" t="b">
        <f t="shared" si="47"/>
        <v>0</v>
      </c>
      <c r="M370" s="1">
        <f>MAX(E$6:E370)</f>
        <v>0.12847222222222224</v>
      </c>
    </row>
    <row r="371" spans="1:13" ht="12.75">
      <c r="A371" s="11">
        <f t="shared" si="49"/>
      </c>
      <c r="B371" s="20"/>
      <c r="C371" s="12">
        <f>IF(B371="","",VLOOKUP(B371,'Startovní listina'!$A$7:$C$506,2,0))</f>
      </c>
      <c r="D371" s="11">
        <f>IF(B371="","",VLOOKUP(B371,'Startovní listina'!$A$7:$C$506,3,0))</f>
      </c>
      <c r="E371" s="22"/>
      <c r="F371" s="13">
        <f aca="true" t="shared" si="50" ref="F371:F434">IF(L371=FALSE,"","+")</f>
      </c>
      <c r="G371" s="14">
        <f aca="true" t="shared" si="51" ref="G371:G434">IF(B371="","",IF(L371=FALSE,"",E371-$E$6))</f>
      </c>
      <c r="H371" s="2">
        <f aca="true" t="shared" si="52" ref="H371:H434">IF(B371="","",IF(J371&gt;1,"ČÍSLO JE POUŽITO VÍCEKRÁT",IF(E371="","",IF(I371=1,"CHYBNĚ ZADANÝ ČAS",""))))</f>
      </c>
      <c r="I371" s="2">
        <f t="shared" si="48"/>
        <v>1</v>
      </c>
      <c r="J371">
        <f t="shared" si="45"/>
        <v>0</v>
      </c>
      <c r="K371">
        <f t="shared" si="46"/>
      </c>
      <c r="L371" t="b">
        <f t="shared" si="47"/>
        <v>0</v>
      </c>
      <c r="M371" s="1">
        <f>MAX(E$6:E371)</f>
        <v>0.12847222222222224</v>
      </c>
    </row>
    <row r="372" spans="1:13" ht="12.75">
      <c r="A372" s="11">
        <f t="shared" si="49"/>
      </c>
      <c r="B372" s="20"/>
      <c r="C372" s="12">
        <f>IF(B372="","",VLOOKUP(B372,'Startovní listina'!$A$7:$C$506,2,0))</f>
      </c>
      <c r="D372" s="11">
        <f>IF(B372="","",VLOOKUP(B372,'Startovní listina'!$A$7:$C$506,3,0))</f>
      </c>
      <c r="E372" s="22"/>
      <c r="F372" s="13">
        <f t="shared" si="50"/>
      </c>
      <c r="G372" s="14">
        <f t="shared" si="51"/>
      </c>
      <c r="H372" s="2">
        <f t="shared" si="52"/>
      </c>
      <c r="I372" s="2">
        <f t="shared" si="48"/>
        <v>1</v>
      </c>
      <c r="J372">
        <f t="shared" si="45"/>
        <v>0</v>
      </c>
      <c r="K372">
        <f t="shared" si="46"/>
      </c>
      <c r="L372" t="b">
        <f t="shared" si="47"/>
        <v>0</v>
      </c>
      <c r="M372" s="1">
        <f>MAX(E$6:E372)</f>
        <v>0.12847222222222224</v>
      </c>
    </row>
    <row r="373" spans="1:13" ht="12.75">
      <c r="A373" s="11">
        <f t="shared" si="49"/>
      </c>
      <c r="B373" s="20"/>
      <c r="C373" s="12">
        <f>IF(B373="","",VLOOKUP(B373,'Startovní listina'!$A$7:$C$506,2,0))</f>
      </c>
      <c r="D373" s="11">
        <f>IF(B373="","",VLOOKUP(B373,'Startovní listina'!$A$7:$C$506,3,0))</f>
      </c>
      <c r="E373" s="22"/>
      <c r="F373" s="13">
        <f t="shared" si="50"/>
      </c>
      <c r="G373" s="14">
        <f t="shared" si="51"/>
      </c>
      <c r="H373" s="2">
        <f t="shared" si="52"/>
      </c>
      <c r="I373" s="2">
        <f t="shared" si="48"/>
        <v>1</v>
      </c>
      <c r="J373">
        <f t="shared" si="45"/>
        <v>0</v>
      </c>
      <c r="K373">
        <f t="shared" si="46"/>
      </c>
      <c r="L373" t="b">
        <f t="shared" si="47"/>
        <v>0</v>
      </c>
      <c r="M373" s="1">
        <f>MAX(E$6:E373)</f>
        <v>0.12847222222222224</v>
      </c>
    </row>
    <row r="374" spans="1:13" ht="12.75">
      <c r="A374" s="11">
        <f t="shared" si="49"/>
      </c>
      <c r="B374" s="20"/>
      <c r="C374" s="12">
        <f>IF(B374="","",VLOOKUP(B374,'Startovní listina'!$A$7:$C$506,2,0))</f>
      </c>
      <c r="D374" s="11">
        <f>IF(B374="","",VLOOKUP(B374,'Startovní listina'!$A$7:$C$506,3,0))</f>
      </c>
      <c r="E374" s="22"/>
      <c r="F374" s="13">
        <f t="shared" si="50"/>
      </c>
      <c r="G374" s="14">
        <f t="shared" si="51"/>
      </c>
      <c r="H374" s="2">
        <f t="shared" si="52"/>
      </c>
      <c r="I374" s="2">
        <f t="shared" si="48"/>
        <v>1</v>
      </c>
      <c r="J374">
        <f t="shared" si="45"/>
        <v>0</v>
      </c>
      <c r="K374">
        <f t="shared" si="46"/>
      </c>
      <c r="L374" t="b">
        <f t="shared" si="47"/>
        <v>0</v>
      </c>
      <c r="M374" s="1">
        <f>MAX(E$6:E374)</f>
        <v>0.12847222222222224</v>
      </c>
    </row>
    <row r="375" spans="1:13" ht="12.75">
      <c r="A375" s="11">
        <f t="shared" si="49"/>
      </c>
      <c r="B375" s="20"/>
      <c r="C375" s="12">
        <f>IF(B375="","",VLOOKUP(B375,'Startovní listina'!$A$7:$C$506,2,0))</f>
      </c>
      <c r="D375" s="11">
        <f>IF(B375="","",VLOOKUP(B375,'Startovní listina'!$A$7:$C$506,3,0))</f>
      </c>
      <c r="E375" s="22"/>
      <c r="F375" s="13">
        <f t="shared" si="50"/>
      </c>
      <c r="G375" s="14">
        <f t="shared" si="51"/>
      </c>
      <c r="H375" s="2">
        <f t="shared" si="52"/>
      </c>
      <c r="I375" s="2">
        <f t="shared" si="48"/>
        <v>1</v>
      </c>
      <c r="J375">
        <f t="shared" si="45"/>
        <v>0</v>
      </c>
      <c r="K375">
        <f t="shared" si="46"/>
      </c>
      <c r="L375" t="b">
        <f t="shared" si="47"/>
        <v>0</v>
      </c>
      <c r="M375" s="1">
        <f>MAX(E$6:E375)</f>
        <v>0.12847222222222224</v>
      </c>
    </row>
    <row r="376" spans="1:13" ht="12.75">
      <c r="A376" s="11">
        <f t="shared" si="49"/>
      </c>
      <c r="B376" s="20"/>
      <c r="C376" s="12">
        <f>IF(B376="","",VLOOKUP(B376,'Startovní listina'!$A$7:$C$506,2,0))</f>
      </c>
      <c r="D376" s="11">
        <f>IF(B376="","",VLOOKUP(B376,'Startovní listina'!$A$7:$C$506,3,0))</f>
      </c>
      <c r="E376" s="22"/>
      <c r="F376" s="13">
        <f t="shared" si="50"/>
      </c>
      <c r="G376" s="14">
        <f t="shared" si="51"/>
      </c>
      <c r="H376" s="2">
        <f t="shared" si="52"/>
      </c>
      <c r="I376" s="2">
        <f t="shared" si="48"/>
        <v>1</v>
      </c>
      <c r="J376">
        <f t="shared" si="45"/>
        <v>0</v>
      </c>
      <c r="K376">
        <f t="shared" si="46"/>
      </c>
      <c r="L376" t="b">
        <f t="shared" si="47"/>
        <v>0</v>
      </c>
      <c r="M376" s="1">
        <f>MAX(E$6:E376)</f>
        <v>0.12847222222222224</v>
      </c>
    </row>
    <row r="377" spans="1:13" ht="12.75">
      <c r="A377" s="11">
        <f t="shared" si="49"/>
      </c>
      <c r="B377" s="20"/>
      <c r="C377" s="12">
        <f>IF(B377="","",VLOOKUP(B377,'Startovní listina'!$A$7:$C$506,2,0))</f>
      </c>
      <c r="D377" s="11">
        <f>IF(B377="","",VLOOKUP(B377,'Startovní listina'!$A$7:$C$506,3,0))</f>
      </c>
      <c r="E377" s="22"/>
      <c r="F377" s="13">
        <f t="shared" si="50"/>
      </c>
      <c r="G377" s="14">
        <f t="shared" si="51"/>
      </c>
      <c r="H377" s="2">
        <f t="shared" si="52"/>
      </c>
      <c r="I377" s="2">
        <f t="shared" si="48"/>
        <v>1</v>
      </c>
      <c r="J377">
        <f t="shared" si="45"/>
        <v>0</v>
      </c>
      <c r="K377">
        <f t="shared" si="46"/>
      </c>
      <c r="L377" t="b">
        <f t="shared" si="47"/>
        <v>0</v>
      </c>
      <c r="M377" s="1">
        <f>MAX(E$6:E377)</f>
        <v>0.12847222222222224</v>
      </c>
    </row>
    <row r="378" spans="1:13" ht="12.75">
      <c r="A378" s="11">
        <f t="shared" si="49"/>
      </c>
      <c r="B378" s="20"/>
      <c r="C378" s="12">
        <f>IF(B378="","",VLOOKUP(B378,'Startovní listina'!$A$7:$C$506,2,0))</f>
      </c>
      <c r="D378" s="11">
        <f>IF(B378="","",VLOOKUP(B378,'Startovní listina'!$A$7:$C$506,3,0))</f>
      </c>
      <c r="E378" s="22"/>
      <c r="F378" s="13">
        <f t="shared" si="50"/>
      </c>
      <c r="G378" s="14">
        <f t="shared" si="51"/>
      </c>
      <c r="H378" s="2">
        <f t="shared" si="52"/>
      </c>
      <c r="I378" s="2">
        <f t="shared" si="48"/>
        <v>1</v>
      </c>
      <c r="J378">
        <f t="shared" si="45"/>
        <v>0</v>
      </c>
      <c r="K378">
        <f t="shared" si="46"/>
      </c>
      <c r="L378" t="b">
        <f t="shared" si="47"/>
        <v>0</v>
      </c>
      <c r="M378" s="1">
        <f>MAX(E$6:E378)</f>
        <v>0.12847222222222224</v>
      </c>
    </row>
    <row r="379" spans="1:13" ht="12.75">
      <c r="A379" s="11">
        <f t="shared" si="49"/>
      </c>
      <c r="B379" s="20"/>
      <c r="C379" s="12">
        <f>IF(B379="","",VLOOKUP(B379,'Startovní listina'!$A$7:$C$506,2,0))</f>
      </c>
      <c r="D379" s="11">
        <f>IF(B379="","",VLOOKUP(B379,'Startovní listina'!$A$7:$C$506,3,0))</f>
      </c>
      <c r="E379" s="22"/>
      <c r="F379" s="13">
        <f t="shared" si="50"/>
      </c>
      <c r="G379" s="14">
        <f t="shared" si="51"/>
      </c>
      <c r="H379" s="2">
        <f t="shared" si="52"/>
      </c>
      <c r="I379" s="2">
        <f t="shared" si="48"/>
        <v>1</v>
      </c>
      <c r="J379">
        <f t="shared" si="45"/>
        <v>0</v>
      </c>
      <c r="K379">
        <f t="shared" si="46"/>
      </c>
      <c r="L379" t="b">
        <f t="shared" si="47"/>
        <v>0</v>
      </c>
      <c r="M379" s="1">
        <f>MAX(E$6:E379)</f>
        <v>0.12847222222222224</v>
      </c>
    </row>
    <row r="380" spans="1:13" ht="12.75">
      <c r="A380" s="11">
        <f t="shared" si="49"/>
      </c>
      <c r="B380" s="20"/>
      <c r="C380" s="12">
        <f>IF(B380="","",VLOOKUP(B380,'Startovní listina'!$A$7:$C$506,2,0))</f>
      </c>
      <c r="D380" s="11">
        <f>IF(B380="","",VLOOKUP(B380,'Startovní listina'!$A$7:$C$506,3,0))</f>
      </c>
      <c r="E380" s="22"/>
      <c r="F380" s="13">
        <f t="shared" si="50"/>
      </c>
      <c r="G380" s="14">
        <f t="shared" si="51"/>
      </c>
      <c r="H380" s="2">
        <f t="shared" si="52"/>
      </c>
      <c r="I380" s="2">
        <f t="shared" si="48"/>
        <v>1</v>
      </c>
      <c r="J380">
        <f t="shared" si="45"/>
        <v>0</v>
      </c>
      <c r="K380">
        <f t="shared" si="46"/>
      </c>
      <c r="L380" t="b">
        <f t="shared" si="47"/>
        <v>0</v>
      </c>
      <c r="M380" s="1">
        <f>MAX(E$6:E380)</f>
        <v>0.12847222222222224</v>
      </c>
    </row>
    <row r="381" spans="1:13" ht="12.75">
      <c r="A381" s="11">
        <f t="shared" si="49"/>
      </c>
      <c r="B381" s="20"/>
      <c r="C381" s="12">
        <f>IF(B381="","",VLOOKUP(B381,'Startovní listina'!$A$7:$C$506,2,0))</f>
      </c>
      <c r="D381" s="11">
        <f>IF(B381="","",VLOOKUP(B381,'Startovní listina'!$A$7:$C$506,3,0))</f>
      </c>
      <c r="E381" s="22"/>
      <c r="F381" s="13">
        <f t="shared" si="50"/>
      </c>
      <c r="G381" s="14">
        <f t="shared" si="51"/>
      </c>
      <c r="H381" s="2">
        <f t="shared" si="52"/>
      </c>
      <c r="I381" s="2">
        <f t="shared" si="48"/>
        <v>1</v>
      </c>
      <c r="J381">
        <f t="shared" si="45"/>
        <v>0</v>
      </c>
      <c r="K381">
        <f t="shared" si="46"/>
      </c>
      <c r="L381" t="b">
        <f t="shared" si="47"/>
        <v>0</v>
      </c>
      <c r="M381" s="1">
        <f>MAX(E$6:E381)</f>
        <v>0.12847222222222224</v>
      </c>
    </row>
    <row r="382" spans="1:13" ht="12.75">
      <c r="A382" s="11">
        <f t="shared" si="49"/>
      </c>
      <c r="B382" s="20"/>
      <c r="C382" s="12">
        <f>IF(B382="","",VLOOKUP(B382,'Startovní listina'!$A$7:$C$506,2,0))</f>
      </c>
      <c r="D382" s="11">
        <f>IF(B382="","",VLOOKUP(B382,'Startovní listina'!$A$7:$C$506,3,0))</f>
      </c>
      <c r="E382" s="22"/>
      <c r="F382" s="13">
        <f t="shared" si="50"/>
      </c>
      <c r="G382" s="14">
        <f t="shared" si="51"/>
      </c>
      <c r="H382" s="2">
        <f t="shared" si="52"/>
      </c>
      <c r="I382" s="2">
        <f t="shared" si="48"/>
        <v>1</v>
      </c>
      <c r="J382">
        <f t="shared" si="45"/>
        <v>0</v>
      </c>
      <c r="K382">
        <f t="shared" si="46"/>
      </c>
      <c r="L382" t="b">
        <f t="shared" si="47"/>
        <v>0</v>
      </c>
      <c r="M382" s="1">
        <f>MAX(E$6:E382)</f>
        <v>0.12847222222222224</v>
      </c>
    </row>
    <row r="383" spans="1:13" ht="12.75">
      <c r="A383" s="11">
        <f t="shared" si="49"/>
      </c>
      <c r="B383" s="20"/>
      <c r="C383" s="12">
        <f>IF(B383="","",VLOOKUP(B383,'Startovní listina'!$A$7:$C$506,2,0))</f>
      </c>
      <c r="D383" s="11">
        <f>IF(B383="","",VLOOKUP(B383,'Startovní listina'!$A$7:$C$506,3,0))</f>
      </c>
      <c r="E383" s="22"/>
      <c r="F383" s="13">
        <f t="shared" si="50"/>
      </c>
      <c r="G383" s="14">
        <f t="shared" si="51"/>
      </c>
      <c r="H383" s="2">
        <f t="shared" si="52"/>
      </c>
      <c r="I383" s="2">
        <f t="shared" si="48"/>
        <v>1</v>
      </c>
      <c r="J383">
        <f t="shared" si="45"/>
        <v>0</v>
      </c>
      <c r="K383">
        <f t="shared" si="46"/>
      </c>
      <c r="L383" t="b">
        <f t="shared" si="47"/>
        <v>0</v>
      </c>
      <c r="M383" s="1">
        <f>MAX(E$6:E383)</f>
        <v>0.12847222222222224</v>
      </c>
    </row>
    <row r="384" spans="1:13" ht="12.75">
      <c r="A384" s="11">
        <f t="shared" si="49"/>
      </c>
      <c r="B384" s="20"/>
      <c r="C384" s="12">
        <f>IF(B384="","",VLOOKUP(B384,'Startovní listina'!$A$7:$C$506,2,0))</f>
      </c>
      <c r="D384" s="11">
        <f>IF(B384="","",VLOOKUP(B384,'Startovní listina'!$A$7:$C$506,3,0))</f>
      </c>
      <c r="E384" s="22"/>
      <c r="F384" s="13">
        <f t="shared" si="50"/>
      </c>
      <c r="G384" s="14">
        <f t="shared" si="51"/>
      </c>
      <c r="H384" s="2">
        <f t="shared" si="52"/>
      </c>
      <c r="I384" s="2">
        <f t="shared" si="48"/>
        <v>1</v>
      </c>
      <c r="J384">
        <f t="shared" si="45"/>
        <v>0</v>
      </c>
      <c r="K384">
        <f t="shared" si="46"/>
      </c>
      <c r="L384" t="b">
        <f t="shared" si="47"/>
        <v>0</v>
      </c>
      <c r="M384" s="1">
        <f>MAX(E$6:E384)</f>
        <v>0.12847222222222224</v>
      </c>
    </row>
    <row r="385" spans="1:13" ht="12.75">
      <c r="A385" s="11">
        <f t="shared" si="49"/>
      </c>
      <c r="B385" s="20"/>
      <c r="C385" s="12">
        <f>IF(B385="","",VLOOKUP(B385,'Startovní listina'!$A$7:$C$506,2,0))</f>
      </c>
      <c r="D385" s="11">
        <f>IF(B385="","",VLOOKUP(B385,'Startovní listina'!$A$7:$C$506,3,0))</f>
      </c>
      <c r="E385" s="22"/>
      <c r="F385" s="13">
        <f t="shared" si="50"/>
      </c>
      <c r="G385" s="14">
        <f t="shared" si="51"/>
      </c>
      <c r="H385" s="2">
        <f t="shared" si="52"/>
      </c>
      <c r="I385" s="2">
        <f t="shared" si="48"/>
        <v>1</v>
      </c>
      <c r="J385">
        <f t="shared" si="45"/>
        <v>0</v>
      </c>
      <c r="K385">
        <f t="shared" si="46"/>
      </c>
      <c r="L385" t="b">
        <f t="shared" si="47"/>
        <v>0</v>
      </c>
      <c r="M385" s="1">
        <f>MAX(E$6:E385)</f>
        <v>0.12847222222222224</v>
      </c>
    </row>
    <row r="386" spans="1:13" ht="12.75">
      <c r="A386" s="11">
        <f t="shared" si="49"/>
      </c>
      <c r="B386" s="20"/>
      <c r="C386" s="12">
        <f>IF(B386="","",VLOOKUP(B386,'Startovní listina'!$A$7:$C$506,2,0))</f>
      </c>
      <c r="D386" s="11">
        <f>IF(B386="","",VLOOKUP(B386,'Startovní listina'!$A$7:$C$506,3,0))</f>
      </c>
      <c r="E386" s="22"/>
      <c r="F386" s="13">
        <f t="shared" si="50"/>
      </c>
      <c r="G386" s="14">
        <f t="shared" si="51"/>
      </c>
      <c r="H386" s="2">
        <f t="shared" si="52"/>
      </c>
      <c r="I386" s="2">
        <f t="shared" si="48"/>
        <v>1</v>
      </c>
      <c r="J386">
        <f t="shared" si="45"/>
        <v>0</v>
      </c>
      <c r="K386">
        <f t="shared" si="46"/>
      </c>
      <c r="L386" t="b">
        <f t="shared" si="47"/>
        <v>0</v>
      </c>
      <c r="M386" s="1">
        <f>MAX(E$6:E386)</f>
        <v>0.12847222222222224</v>
      </c>
    </row>
    <row r="387" spans="1:13" ht="12.75">
      <c r="A387" s="11">
        <f t="shared" si="49"/>
      </c>
      <c r="B387" s="20"/>
      <c r="C387" s="12">
        <f>IF(B387="","",VLOOKUP(B387,'Startovní listina'!$A$7:$C$506,2,0))</f>
      </c>
      <c r="D387" s="11">
        <f>IF(B387="","",VLOOKUP(B387,'Startovní listina'!$A$7:$C$506,3,0))</f>
      </c>
      <c r="E387" s="22"/>
      <c r="F387" s="13">
        <f t="shared" si="50"/>
      </c>
      <c r="G387" s="14">
        <f t="shared" si="51"/>
      </c>
      <c r="H387" s="2">
        <f t="shared" si="52"/>
      </c>
      <c r="I387" s="2">
        <f t="shared" si="48"/>
        <v>1</v>
      </c>
      <c r="J387">
        <f t="shared" si="45"/>
        <v>0</v>
      </c>
      <c r="K387">
        <f t="shared" si="46"/>
      </c>
      <c r="L387" t="b">
        <f t="shared" si="47"/>
        <v>0</v>
      </c>
      <c r="M387" s="1">
        <f>MAX(E$6:E387)</f>
        <v>0.12847222222222224</v>
      </c>
    </row>
    <row r="388" spans="1:13" ht="12.75">
      <c r="A388" s="11">
        <f t="shared" si="49"/>
      </c>
      <c r="B388" s="20"/>
      <c r="C388" s="12">
        <f>IF(B388="","",VLOOKUP(B388,'Startovní listina'!$A$7:$C$506,2,0))</f>
      </c>
      <c r="D388" s="11">
        <f>IF(B388="","",VLOOKUP(B388,'Startovní listina'!$A$7:$C$506,3,0))</f>
      </c>
      <c r="E388" s="22"/>
      <c r="F388" s="13">
        <f t="shared" si="50"/>
      </c>
      <c r="G388" s="14">
        <f t="shared" si="51"/>
      </c>
      <c r="H388" s="2">
        <f t="shared" si="52"/>
      </c>
      <c r="I388" s="2">
        <f t="shared" si="48"/>
        <v>1</v>
      </c>
      <c r="J388">
        <f t="shared" si="45"/>
        <v>0</v>
      </c>
      <c r="K388">
        <f t="shared" si="46"/>
      </c>
      <c r="L388" t="b">
        <f t="shared" si="47"/>
        <v>0</v>
      </c>
      <c r="M388" s="1">
        <f>MAX(E$6:E388)</f>
        <v>0.12847222222222224</v>
      </c>
    </row>
    <row r="389" spans="1:13" ht="12.75">
      <c r="A389" s="11">
        <f t="shared" si="49"/>
      </c>
      <c r="B389" s="20"/>
      <c r="C389" s="12">
        <f>IF(B389="","",VLOOKUP(B389,'Startovní listina'!$A$7:$C$506,2,0))</f>
      </c>
      <c r="D389" s="11">
        <f>IF(B389="","",VLOOKUP(B389,'Startovní listina'!$A$7:$C$506,3,0))</f>
      </c>
      <c r="E389" s="22"/>
      <c r="F389" s="13">
        <f t="shared" si="50"/>
      </c>
      <c r="G389" s="14">
        <f t="shared" si="51"/>
      </c>
      <c r="H389" s="2">
        <f t="shared" si="52"/>
      </c>
      <c r="I389" s="2">
        <f t="shared" si="48"/>
        <v>1</v>
      </c>
      <c r="J389">
        <f t="shared" si="45"/>
        <v>0</v>
      </c>
      <c r="K389">
        <f t="shared" si="46"/>
      </c>
      <c r="L389" t="b">
        <f t="shared" si="47"/>
        <v>0</v>
      </c>
      <c r="M389" s="1">
        <f>MAX(E$6:E389)</f>
        <v>0.12847222222222224</v>
      </c>
    </row>
    <row r="390" spans="1:13" ht="12.75">
      <c r="A390" s="11">
        <f t="shared" si="49"/>
      </c>
      <c r="B390" s="20"/>
      <c r="C390" s="12">
        <f>IF(B390="","",VLOOKUP(B390,'Startovní listina'!$A$7:$C$506,2,0))</f>
      </c>
      <c r="D390" s="11">
        <f>IF(B390="","",VLOOKUP(B390,'Startovní listina'!$A$7:$C$506,3,0))</f>
      </c>
      <c r="E390" s="22"/>
      <c r="F390" s="13">
        <f t="shared" si="50"/>
      </c>
      <c r="G390" s="14">
        <f t="shared" si="51"/>
      </c>
      <c r="H390" s="2">
        <f t="shared" si="52"/>
      </c>
      <c r="I390" s="2">
        <f t="shared" si="48"/>
        <v>1</v>
      </c>
      <c r="J390">
        <f t="shared" si="45"/>
        <v>0</v>
      </c>
      <c r="K390">
        <f t="shared" si="46"/>
      </c>
      <c r="L390" t="b">
        <f t="shared" si="47"/>
        <v>0</v>
      </c>
      <c r="M390" s="1">
        <f>MAX(E$6:E390)</f>
        <v>0.12847222222222224</v>
      </c>
    </row>
    <row r="391" spans="1:13" ht="12.75">
      <c r="A391" s="11">
        <f t="shared" si="49"/>
      </c>
      <c r="B391" s="20"/>
      <c r="C391" s="12">
        <f>IF(B391="","",VLOOKUP(B391,'Startovní listina'!$A$7:$C$506,2,0))</f>
      </c>
      <c r="D391" s="11">
        <f>IF(B391="","",VLOOKUP(B391,'Startovní listina'!$A$7:$C$506,3,0))</f>
      </c>
      <c r="E391" s="22"/>
      <c r="F391" s="13">
        <f t="shared" si="50"/>
      </c>
      <c r="G391" s="14">
        <f t="shared" si="51"/>
      </c>
      <c r="H391" s="2">
        <f t="shared" si="52"/>
      </c>
      <c r="I391" s="2">
        <f t="shared" si="48"/>
        <v>1</v>
      </c>
      <c r="J391">
        <f aca="true" t="shared" si="53" ref="J391:J454">COUNTIF($B$6:$B$505,B391)</f>
        <v>0</v>
      </c>
      <c r="K391">
        <f aca="true" t="shared" si="54" ref="K391:K454">MID(D391,1,1)</f>
      </c>
      <c r="L391" t="b">
        <f aca="true" t="shared" si="55" ref="L391:L454">ISNUMBER(E391)</f>
        <v>0</v>
      </c>
      <c r="M391" s="1">
        <f>MAX(E$6:E391)</f>
        <v>0.12847222222222224</v>
      </c>
    </row>
    <row r="392" spans="1:13" ht="12.75">
      <c r="A392" s="11">
        <f t="shared" si="49"/>
      </c>
      <c r="B392" s="20"/>
      <c r="C392" s="12">
        <f>IF(B392="","",VLOOKUP(B392,'Startovní listina'!$A$7:$C$506,2,0))</f>
      </c>
      <c r="D392" s="11">
        <f>IF(B392="","",VLOOKUP(B392,'Startovní listina'!$A$7:$C$506,3,0))</f>
      </c>
      <c r="E392" s="22"/>
      <c r="F392" s="13">
        <f t="shared" si="50"/>
      </c>
      <c r="G392" s="14">
        <f t="shared" si="51"/>
      </c>
      <c r="H392" s="2">
        <f t="shared" si="52"/>
      </c>
      <c r="I392" s="2">
        <f aca="true" t="shared" si="56" ref="I392:I455">IF(E392&lt;M391,1,0)</f>
        <v>1</v>
      </c>
      <c r="J392">
        <f t="shared" si="53"/>
        <v>0</v>
      </c>
      <c r="K392">
        <f t="shared" si="54"/>
      </c>
      <c r="L392" t="b">
        <f t="shared" si="55"/>
        <v>0</v>
      </c>
      <c r="M392" s="1">
        <f>MAX(E$6:E392)</f>
        <v>0.12847222222222224</v>
      </c>
    </row>
    <row r="393" spans="1:13" ht="12.75">
      <c r="A393" s="11">
        <f t="shared" si="49"/>
      </c>
      <c r="B393" s="20"/>
      <c r="C393" s="12">
        <f>IF(B393="","",VLOOKUP(B393,'Startovní listina'!$A$7:$C$506,2,0))</f>
      </c>
      <c r="D393" s="11">
        <f>IF(B393="","",VLOOKUP(B393,'Startovní listina'!$A$7:$C$506,3,0))</f>
      </c>
      <c r="E393" s="22"/>
      <c r="F393" s="13">
        <f t="shared" si="50"/>
      </c>
      <c r="G393" s="14">
        <f t="shared" si="51"/>
      </c>
      <c r="H393" s="2">
        <f t="shared" si="52"/>
      </c>
      <c r="I393" s="2">
        <f t="shared" si="56"/>
        <v>1</v>
      </c>
      <c r="J393">
        <f t="shared" si="53"/>
        <v>0</v>
      </c>
      <c r="K393">
        <f t="shared" si="54"/>
      </c>
      <c r="L393" t="b">
        <f t="shared" si="55"/>
        <v>0</v>
      </c>
      <c r="M393" s="1">
        <f>MAX(E$6:E393)</f>
        <v>0.12847222222222224</v>
      </c>
    </row>
    <row r="394" spans="1:13" ht="12.75">
      <c r="A394" s="11">
        <f t="shared" si="49"/>
      </c>
      <c r="B394" s="20"/>
      <c r="C394" s="12">
        <f>IF(B394="","",VLOOKUP(B394,'Startovní listina'!$A$7:$C$506,2,0))</f>
      </c>
      <c r="D394" s="11">
        <f>IF(B394="","",VLOOKUP(B394,'Startovní listina'!$A$7:$C$506,3,0))</f>
      </c>
      <c r="E394" s="22"/>
      <c r="F394" s="13">
        <f t="shared" si="50"/>
      </c>
      <c r="G394" s="14">
        <f t="shared" si="51"/>
      </c>
      <c r="H394" s="2">
        <f t="shared" si="52"/>
      </c>
      <c r="I394" s="2">
        <f t="shared" si="56"/>
        <v>1</v>
      </c>
      <c r="J394">
        <f t="shared" si="53"/>
        <v>0</v>
      </c>
      <c r="K394">
        <f t="shared" si="54"/>
      </c>
      <c r="L394" t="b">
        <f t="shared" si="55"/>
        <v>0</v>
      </c>
      <c r="M394" s="1">
        <f>MAX(E$6:E394)</f>
        <v>0.12847222222222224</v>
      </c>
    </row>
    <row r="395" spans="1:13" ht="12.75">
      <c r="A395" s="11">
        <f t="shared" si="49"/>
      </c>
      <c r="B395" s="20"/>
      <c r="C395" s="12">
        <f>IF(B395="","",VLOOKUP(B395,'Startovní listina'!$A$7:$C$506,2,0))</f>
      </c>
      <c r="D395" s="11">
        <f>IF(B395="","",VLOOKUP(B395,'Startovní listina'!$A$7:$C$506,3,0))</f>
      </c>
      <c r="E395" s="22"/>
      <c r="F395" s="13">
        <f t="shared" si="50"/>
      </c>
      <c r="G395" s="14">
        <f t="shared" si="51"/>
      </c>
      <c r="H395" s="2">
        <f t="shared" si="52"/>
      </c>
      <c r="I395" s="2">
        <f t="shared" si="56"/>
        <v>1</v>
      </c>
      <c r="J395">
        <f t="shared" si="53"/>
        <v>0</v>
      </c>
      <c r="K395">
        <f t="shared" si="54"/>
      </c>
      <c r="L395" t="b">
        <f t="shared" si="55"/>
        <v>0</v>
      </c>
      <c r="M395" s="1">
        <f>MAX(E$6:E395)</f>
        <v>0.12847222222222224</v>
      </c>
    </row>
    <row r="396" spans="1:13" ht="12.75">
      <c r="A396" s="11">
        <f t="shared" si="49"/>
      </c>
      <c r="B396" s="20"/>
      <c r="C396" s="12">
        <f>IF(B396="","",VLOOKUP(B396,'Startovní listina'!$A$7:$C$506,2,0))</f>
      </c>
      <c r="D396" s="11">
        <f>IF(B396="","",VLOOKUP(B396,'Startovní listina'!$A$7:$C$506,3,0))</f>
      </c>
      <c r="E396" s="22"/>
      <c r="F396" s="13">
        <f t="shared" si="50"/>
      </c>
      <c r="G396" s="14">
        <f t="shared" si="51"/>
      </c>
      <c r="H396" s="2">
        <f t="shared" si="52"/>
      </c>
      <c r="I396" s="2">
        <f t="shared" si="56"/>
        <v>1</v>
      </c>
      <c r="J396">
        <f t="shared" si="53"/>
        <v>0</v>
      </c>
      <c r="K396">
        <f t="shared" si="54"/>
      </c>
      <c r="L396" t="b">
        <f t="shared" si="55"/>
        <v>0</v>
      </c>
      <c r="M396" s="1">
        <f>MAX(E$6:E396)</f>
        <v>0.12847222222222224</v>
      </c>
    </row>
    <row r="397" spans="1:13" ht="12.75">
      <c r="A397" s="11">
        <f t="shared" si="49"/>
      </c>
      <c r="B397" s="20"/>
      <c r="C397" s="12">
        <f>IF(B397="","",VLOOKUP(B397,'Startovní listina'!$A$7:$C$506,2,0))</f>
      </c>
      <c r="D397" s="11">
        <f>IF(B397="","",VLOOKUP(B397,'Startovní listina'!$A$7:$C$506,3,0))</f>
      </c>
      <c r="E397" s="22"/>
      <c r="F397" s="13">
        <f t="shared" si="50"/>
      </c>
      <c r="G397" s="14">
        <f t="shared" si="51"/>
      </c>
      <c r="H397" s="2">
        <f t="shared" si="52"/>
      </c>
      <c r="I397" s="2">
        <f t="shared" si="56"/>
        <v>1</v>
      </c>
      <c r="J397">
        <f t="shared" si="53"/>
        <v>0</v>
      </c>
      <c r="K397">
        <f t="shared" si="54"/>
      </c>
      <c r="L397" t="b">
        <f t="shared" si="55"/>
        <v>0</v>
      </c>
      <c r="M397" s="1">
        <f>MAX(E$6:E397)</f>
        <v>0.12847222222222224</v>
      </c>
    </row>
    <row r="398" spans="1:13" ht="12.75">
      <c r="A398" s="11">
        <f t="shared" si="49"/>
      </c>
      <c r="B398" s="20"/>
      <c r="C398" s="12">
        <f>IF(B398="","",VLOOKUP(B398,'Startovní listina'!$A$7:$C$506,2,0))</f>
      </c>
      <c r="D398" s="11">
        <f>IF(B398="","",VLOOKUP(B398,'Startovní listina'!$A$7:$C$506,3,0))</f>
      </c>
      <c r="E398" s="22"/>
      <c r="F398" s="13">
        <f t="shared" si="50"/>
      </c>
      <c r="G398" s="14">
        <f t="shared" si="51"/>
      </c>
      <c r="H398" s="2">
        <f t="shared" si="52"/>
      </c>
      <c r="I398" s="2">
        <f t="shared" si="56"/>
        <v>1</v>
      </c>
      <c r="J398">
        <f t="shared" si="53"/>
        <v>0</v>
      </c>
      <c r="K398">
        <f t="shared" si="54"/>
      </c>
      <c r="L398" t="b">
        <f t="shared" si="55"/>
        <v>0</v>
      </c>
      <c r="M398" s="1">
        <f>MAX(E$6:E398)</f>
        <v>0.12847222222222224</v>
      </c>
    </row>
    <row r="399" spans="1:13" ht="12.75">
      <c r="A399" s="11">
        <f t="shared" si="49"/>
      </c>
      <c r="B399" s="20"/>
      <c r="C399" s="12">
        <f>IF(B399="","",VLOOKUP(B399,'Startovní listina'!$A$7:$C$506,2,0))</f>
      </c>
      <c r="D399" s="11">
        <f>IF(B399="","",VLOOKUP(B399,'Startovní listina'!$A$7:$C$506,3,0))</f>
      </c>
      <c r="E399" s="22"/>
      <c r="F399" s="13">
        <f t="shared" si="50"/>
      </c>
      <c r="G399" s="14">
        <f t="shared" si="51"/>
      </c>
      <c r="H399" s="2">
        <f t="shared" si="52"/>
      </c>
      <c r="I399" s="2">
        <f t="shared" si="56"/>
        <v>1</v>
      </c>
      <c r="J399">
        <f t="shared" si="53"/>
        <v>0</v>
      </c>
      <c r="K399">
        <f t="shared" si="54"/>
      </c>
      <c r="L399" t="b">
        <f t="shared" si="55"/>
        <v>0</v>
      </c>
      <c r="M399" s="1">
        <f>MAX(E$6:E399)</f>
        <v>0.12847222222222224</v>
      </c>
    </row>
    <row r="400" spans="1:13" ht="12.75">
      <c r="A400" s="11">
        <f t="shared" si="49"/>
      </c>
      <c r="B400" s="20"/>
      <c r="C400" s="12">
        <f>IF(B400="","",VLOOKUP(B400,'Startovní listina'!$A$7:$C$506,2,0))</f>
      </c>
      <c r="D400" s="11">
        <f>IF(B400="","",VLOOKUP(B400,'Startovní listina'!$A$7:$C$506,3,0))</f>
      </c>
      <c r="E400" s="22"/>
      <c r="F400" s="13">
        <f t="shared" si="50"/>
      </c>
      <c r="G400" s="14">
        <f t="shared" si="51"/>
      </c>
      <c r="H400" s="2">
        <f t="shared" si="52"/>
      </c>
      <c r="I400" s="2">
        <f t="shared" si="56"/>
        <v>1</v>
      </c>
      <c r="J400">
        <f t="shared" si="53"/>
        <v>0</v>
      </c>
      <c r="K400">
        <f t="shared" si="54"/>
      </c>
      <c r="L400" t="b">
        <f t="shared" si="55"/>
        <v>0</v>
      </c>
      <c r="M400" s="1">
        <f>MAX(E$6:E400)</f>
        <v>0.12847222222222224</v>
      </c>
    </row>
    <row r="401" spans="1:13" ht="12.75">
      <c r="A401" s="11">
        <f t="shared" si="49"/>
      </c>
      <c r="B401" s="20"/>
      <c r="C401" s="12">
        <f>IF(B401="","",VLOOKUP(B401,'Startovní listina'!$A$7:$C$506,2,0))</f>
      </c>
      <c r="D401" s="11">
        <f>IF(B401="","",VLOOKUP(B401,'Startovní listina'!$A$7:$C$506,3,0))</f>
      </c>
      <c r="E401" s="22"/>
      <c r="F401" s="13">
        <f t="shared" si="50"/>
      </c>
      <c r="G401" s="14">
        <f t="shared" si="51"/>
      </c>
      <c r="H401" s="2">
        <f t="shared" si="52"/>
      </c>
      <c r="I401" s="2">
        <f t="shared" si="56"/>
        <v>1</v>
      </c>
      <c r="J401">
        <f t="shared" si="53"/>
        <v>0</v>
      </c>
      <c r="K401">
        <f t="shared" si="54"/>
      </c>
      <c r="L401" t="b">
        <f t="shared" si="55"/>
        <v>0</v>
      </c>
      <c r="M401" s="1">
        <f>MAX(E$6:E401)</f>
        <v>0.12847222222222224</v>
      </c>
    </row>
    <row r="402" spans="1:13" ht="12.75">
      <c r="A402" s="11">
        <f t="shared" si="49"/>
      </c>
      <c r="B402" s="20"/>
      <c r="C402" s="12">
        <f>IF(B402="","",VLOOKUP(B402,'Startovní listina'!$A$7:$C$506,2,0))</f>
      </c>
      <c r="D402" s="11">
        <f>IF(B402="","",VLOOKUP(B402,'Startovní listina'!$A$7:$C$506,3,0))</f>
      </c>
      <c r="E402" s="22"/>
      <c r="F402" s="13">
        <f t="shared" si="50"/>
      </c>
      <c r="G402" s="14">
        <f t="shared" si="51"/>
      </c>
      <c r="H402" s="2">
        <f t="shared" si="52"/>
      </c>
      <c r="I402" s="2">
        <f t="shared" si="56"/>
        <v>1</v>
      </c>
      <c r="J402">
        <f t="shared" si="53"/>
        <v>0</v>
      </c>
      <c r="K402">
        <f t="shared" si="54"/>
      </c>
      <c r="L402" t="b">
        <f t="shared" si="55"/>
        <v>0</v>
      </c>
      <c r="M402" s="1">
        <f>MAX(E$6:E402)</f>
        <v>0.12847222222222224</v>
      </c>
    </row>
    <row r="403" spans="1:13" ht="12.75">
      <c r="A403" s="11">
        <f t="shared" si="49"/>
      </c>
      <c r="B403" s="20"/>
      <c r="C403" s="12">
        <f>IF(B403="","",VLOOKUP(B403,'Startovní listina'!$A$7:$C$506,2,0))</f>
      </c>
      <c r="D403" s="11">
        <f>IF(B403="","",VLOOKUP(B403,'Startovní listina'!$A$7:$C$506,3,0))</f>
      </c>
      <c r="E403" s="22"/>
      <c r="F403" s="13">
        <f t="shared" si="50"/>
      </c>
      <c r="G403" s="14">
        <f t="shared" si="51"/>
      </c>
      <c r="H403" s="2">
        <f t="shared" si="52"/>
      </c>
      <c r="I403" s="2">
        <f t="shared" si="56"/>
        <v>1</v>
      </c>
      <c r="J403">
        <f t="shared" si="53"/>
        <v>0</v>
      </c>
      <c r="K403">
        <f t="shared" si="54"/>
      </c>
      <c r="L403" t="b">
        <f t="shared" si="55"/>
        <v>0</v>
      </c>
      <c r="M403" s="1">
        <f>MAX(E$6:E403)</f>
        <v>0.12847222222222224</v>
      </c>
    </row>
    <row r="404" spans="1:13" ht="12.75">
      <c r="A404" s="11">
        <f t="shared" si="49"/>
      </c>
      <c r="B404" s="20"/>
      <c r="C404" s="12">
        <f>IF(B404="","",VLOOKUP(B404,'Startovní listina'!$A$7:$C$506,2,0))</f>
      </c>
      <c r="D404" s="11">
        <f>IF(B404="","",VLOOKUP(B404,'Startovní listina'!$A$7:$C$506,3,0))</f>
      </c>
      <c r="E404" s="22"/>
      <c r="F404" s="13">
        <f t="shared" si="50"/>
      </c>
      <c r="G404" s="14">
        <f t="shared" si="51"/>
      </c>
      <c r="H404" s="2">
        <f t="shared" si="52"/>
      </c>
      <c r="I404" s="2">
        <f t="shared" si="56"/>
        <v>1</v>
      </c>
      <c r="J404">
        <f t="shared" si="53"/>
        <v>0</v>
      </c>
      <c r="K404">
        <f t="shared" si="54"/>
      </c>
      <c r="L404" t="b">
        <f t="shared" si="55"/>
        <v>0</v>
      </c>
      <c r="M404" s="1">
        <f>MAX(E$6:E404)</f>
        <v>0.12847222222222224</v>
      </c>
    </row>
    <row r="405" spans="1:13" ht="12.75">
      <c r="A405" s="11">
        <f t="shared" si="49"/>
      </c>
      <c r="B405" s="20"/>
      <c r="C405" s="12">
        <f>IF(B405="","",VLOOKUP(B405,'Startovní listina'!$A$7:$C$506,2,0))</f>
      </c>
      <c r="D405" s="11">
        <f>IF(B405="","",VLOOKUP(B405,'Startovní listina'!$A$7:$C$506,3,0))</f>
      </c>
      <c r="E405" s="22"/>
      <c r="F405" s="13">
        <f t="shared" si="50"/>
      </c>
      <c r="G405" s="14">
        <f t="shared" si="51"/>
      </c>
      <c r="H405" s="2">
        <f t="shared" si="52"/>
      </c>
      <c r="I405" s="2">
        <f t="shared" si="56"/>
        <v>1</v>
      </c>
      <c r="J405">
        <f t="shared" si="53"/>
        <v>0</v>
      </c>
      <c r="K405">
        <f t="shared" si="54"/>
      </c>
      <c r="L405" t="b">
        <f t="shared" si="55"/>
        <v>0</v>
      </c>
      <c r="M405" s="1">
        <f>MAX(E$6:E405)</f>
        <v>0.12847222222222224</v>
      </c>
    </row>
    <row r="406" spans="1:13" ht="12.75">
      <c r="A406" s="11">
        <f t="shared" si="49"/>
      </c>
      <c r="B406" s="20"/>
      <c r="C406" s="12">
        <f>IF(B406="","",VLOOKUP(B406,'Startovní listina'!$A$7:$C$506,2,0))</f>
      </c>
      <c r="D406" s="11">
        <f>IF(B406="","",VLOOKUP(B406,'Startovní listina'!$A$7:$C$506,3,0))</f>
      </c>
      <c r="E406" s="22"/>
      <c r="F406" s="13">
        <f t="shared" si="50"/>
      </c>
      <c r="G406" s="14">
        <f t="shared" si="51"/>
      </c>
      <c r="H406" s="2">
        <f t="shared" si="52"/>
      </c>
      <c r="I406" s="2">
        <f t="shared" si="56"/>
        <v>1</v>
      </c>
      <c r="J406">
        <f t="shared" si="53"/>
        <v>0</v>
      </c>
      <c r="K406">
        <f t="shared" si="54"/>
      </c>
      <c r="L406" t="b">
        <f t="shared" si="55"/>
        <v>0</v>
      </c>
      <c r="M406" s="1">
        <f>MAX(E$6:E406)</f>
        <v>0.12847222222222224</v>
      </c>
    </row>
    <row r="407" spans="1:13" ht="12.75">
      <c r="A407" s="11">
        <f t="shared" si="49"/>
      </c>
      <c r="B407" s="20"/>
      <c r="C407" s="12">
        <f>IF(B407="","",VLOOKUP(B407,'Startovní listina'!$A$7:$C$506,2,0))</f>
      </c>
      <c r="D407" s="11">
        <f>IF(B407="","",VLOOKUP(B407,'Startovní listina'!$A$7:$C$506,3,0))</f>
      </c>
      <c r="E407" s="22"/>
      <c r="F407" s="13">
        <f t="shared" si="50"/>
      </c>
      <c r="G407" s="14">
        <f t="shared" si="51"/>
      </c>
      <c r="H407" s="2">
        <f t="shared" si="52"/>
      </c>
      <c r="I407" s="2">
        <f t="shared" si="56"/>
        <v>1</v>
      </c>
      <c r="J407">
        <f t="shared" si="53"/>
        <v>0</v>
      </c>
      <c r="K407">
        <f t="shared" si="54"/>
      </c>
      <c r="L407" t="b">
        <f t="shared" si="55"/>
        <v>0</v>
      </c>
      <c r="M407" s="1">
        <f>MAX(E$6:E407)</f>
        <v>0.12847222222222224</v>
      </c>
    </row>
    <row r="408" spans="1:13" ht="12.75">
      <c r="A408" s="11">
        <f t="shared" si="49"/>
      </c>
      <c r="B408" s="20"/>
      <c r="C408" s="12">
        <f>IF(B408="","",VLOOKUP(B408,'Startovní listina'!$A$7:$C$506,2,0))</f>
      </c>
      <c r="D408" s="11">
        <f>IF(B408="","",VLOOKUP(B408,'Startovní listina'!$A$7:$C$506,3,0))</f>
      </c>
      <c r="E408" s="22"/>
      <c r="F408" s="13">
        <f t="shared" si="50"/>
      </c>
      <c r="G408" s="14">
        <f t="shared" si="51"/>
      </c>
      <c r="H408" s="2">
        <f t="shared" si="52"/>
      </c>
      <c r="I408" s="2">
        <f t="shared" si="56"/>
        <v>1</v>
      </c>
      <c r="J408">
        <f t="shared" si="53"/>
        <v>0</v>
      </c>
      <c r="K408">
        <f t="shared" si="54"/>
      </c>
      <c r="L408" t="b">
        <f t="shared" si="55"/>
        <v>0</v>
      </c>
      <c r="M408" s="1">
        <f>MAX(E$6:E408)</f>
        <v>0.12847222222222224</v>
      </c>
    </row>
    <row r="409" spans="1:13" ht="12.75">
      <c r="A409" s="11">
        <f t="shared" si="49"/>
      </c>
      <c r="B409" s="20"/>
      <c r="C409" s="12">
        <f>IF(B409="","",VLOOKUP(B409,'Startovní listina'!$A$7:$C$506,2,0))</f>
      </c>
      <c r="D409" s="11">
        <f>IF(B409="","",VLOOKUP(B409,'Startovní listina'!$A$7:$C$506,3,0))</f>
      </c>
      <c r="E409" s="22"/>
      <c r="F409" s="13">
        <f t="shared" si="50"/>
      </c>
      <c r="G409" s="14">
        <f t="shared" si="51"/>
      </c>
      <c r="H409" s="2">
        <f t="shared" si="52"/>
      </c>
      <c r="I409" s="2">
        <f t="shared" si="56"/>
        <v>1</v>
      </c>
      <c r="J409">
        <f t="shared" si="53"/>
        <v>0</v>
      </c>
      <c r="K409">
        <f t="shared" si="54"/>
      </c>
      <c r="L409" t="b">
        <f t="shared" si="55"/>
        <v>0</v>
      </c>
      <c r="M409" s="1">
        <f>MAX(E$6:E409)</f>
        <v>0.12847222222222224</v>
      </c>
    </row>
    <row r="410" spans="1:13" ht="12.75">
      <c r="A410" s="11">
        <f aca="true" t="shared" si="57" ref="A410:A473">IF(B410&lt;&gt;"",A409+1,"")</f>
      </c>
      <c r="B410" s="20"/>
      <c r="C410" s="12">
        <f>IF(B410="","",VLOOKUP(B410,'Startovní listina'!$A$7:$C$506,2,0))</f>
      </c>
      <c r="D410" s="11">
        <f>IF(B410="","",VLOOKUP(B410,'Startovní listina'!$A$7:$C$506,3,0))</f>
      </c>
      <c r="E410" s="22"/>
      <c r="F410" s="13">
        <f t="shared" si="50"/>
      </c>
      <c r="G410" s="14">
        <f t="shared" si="51"/>
      </c>
      <c r="H410" s="2">
        <f t="shared" si="52"/>
      </c>
      <c r="I410" s="2">
        <f t="shared" si="56"/>
        <v>1</v>
      </c>
      <c r="J410">
        <f t="shared" si="53"/>
        <v>0</v>
      </c>
      <c r="K410">
        <f t="shared" si="54"/>
      </c>
      <c r="L410" t="b">
        <f t="shared" si="55"/>
        <v>0</v>
      </c>
      <c r="M410" s="1">
        <f>MAX(E$6:E410)</f>
        <v>0.12847222222222224</v>
      </c>
    </row>
    <row r="411" spans="1:13" ht="12.75">
      <c r="A411" s="11">
        <f t="shared" si="57"/>
      </c>
      <c r="B411" s="20"/>
      <c r="C411" s="12">
        <f>IF(B411="","",VLOOKUP(B411,'Startovní listina'!$A$7:$C$506,2,0))</f>
      </c>
      <c r="D411" s="11">
        <f>IF(B411="","",VLOOKUP(B411,'Startovní listina'!$A$7:$C$506,3,0))</f>
      </c>
      <c r="E411" s="22"/>
      <c r="F411" s="13">
        <f t="shared" si="50"/>
      </c>
      <c r="G411" s="14">
        <f t="shared" si="51"/>
      </c>
      <c r="H411" s="2">
        <f t="shared" si="52"/>
      </c>
      <c r="I411" s="2">
        <f t="shared" si="56"/>
        <v>1</v>
      </c>
      <c r="J411">
        <f t="shared" si="53"/>
        <v>0</v>
      </c>
      <c r="K411">
        <f t="shared" si="54"/>
      </c>
      <c r="L411" t="b">
        <f t="shared" si="55"/>
        <v>0</v>
      </c>
      <c r="M411" s="1">
        <f>MAX(E$6:E411)</f>
        <v>0.12847222222222224</v>
      </c>
    </row>
    <row r="412" spans="1:13" ht="12.75">
      <c r="A412" s="11">
        <f t="shared" si="57"/>
      </c>
      <c r="B412" s="20"/>
      <c r="C412" s="12">
        <f>IF(B412="","",VLOOKUP(B412,'Startovní listina'!$A$7:$C$506,2,0))</f>
      </c>
      <c r="D412" s="11">
        <f>IF(B412="","",VLOOKUP(B412,'Startovní listina'!$A$7:$C$506,3,0))</f>
      </c>
      <c r="E412" s="22"/>
      <c r="F412" s="13">
        <f t="shared" si="50"/>
      </c>
      <c r="G412" s="14">
        <f t="shared" si="51"/>
      </c>
      <c r="H412" s="2">
        <f t="shared" si="52"/>
      </c>
      <c r="I412" s="2">
        <f t="shared" si="56"/>
        <v>1</v>
      </c>
      <c r="J412">
        <f t="shared" si="53"/>
        <v>0</v>
      </c>
      <c r="K412">
        <f t="shared" si="54"/>
      </c>
      <c r="L412" t="b">
        <f t="shared" si="55"/>
        <v>0</v>
      </c>
      <c r="M412" s="1">
        <f>MAX(E$6:E412)</f>
        <v>0.12847222222222224</v>
      </c>
    </row>
    <row r="413" spans="1:13" ht="12.75">
      <c r="A413" s="11">
        <f t="shared" si="57"/>
      </c>
      <c r="B413" s="20"/>
      <c r="C413" s="12">
        <f>IF(B413="","",VLOOKUP(B413,'Startovní listina'!$A$7:$C$506,2,0))</f>
      </c>
      <c r="D413" s="11">
        <f>IF(B413="","",VLOOKUP(B413,'Startovní listina'!$A$7:$C$506,3,0))</f>
      </c>
      <c r="E413" s="22"/>
      <c r="F413" s="13">
        <f t="shared" si="50"/>
      </c>
      <c r="G413" s="14">
        <f t="shared" si="51"/>
      </c>
      <c r="H413" s="2">
        <f t="shared" si="52"/>
      </c>
      <c r="I413" s="2">
        <f t="shared" si="56"/>
        <v>1</v>
      </c>
      <c r="J413">
        <f t="shared" si="53"/>
        <v>0</v>
      </c>
      <c r="K413">
        <f t="shared" si="54"/>
      </c>
      <c r="L413" t="b">
        <f t="shared" si="55"/>
        <v>0</v>
      </c>
      <c r="M413" s="1">
        <f>MAX(E$6:E413)</f>
        <v>0.12847222222222224</v>
      </c>
    </row>
    <row r="414" spans="1:13" ht="12.75">
      <c r="A414" s="11">
        <f t="shared" si="57"/>
      </c>
      <c r="B414" s="20"/>
      <c r="C414" s="12">
        <f>IF(B414="","",VLOOKUP(B414,'Startovní listina'!$A$7:$C$506,2,0))</f>
      </c>
      <c r="D414" s="11">
        <f>IF(B414="","",VLOOKUP(B414,'Startovní listina'!$A$7:$C$506,3,0))</f>
      </c>
      <c r="E414" s="22"/>
      <c r="F414" s="13">
        <f t="shared" si="50"/>
      </c>
      <c r="G414" s="14">
        <f t="shared" si="51"/>
      </c>
      <c r="H414" s="2">
        <f t="shared" si="52"/>
      </c>
      <c r="I414" s="2">
        <f t="shared" si="56"/>
        <v>1</v>
      </c>
      <c r="J414">
        <f t="shared" si="53"/>
        <v>0</v>
      </c>
      <c r="K414">
        <f t="shared" si="54"/>
      </c>
      <c r="L414" t="b">
        <f t="shared" si="55"/>
        <v>0</v>
      </c>
      <c r="M414" s="1">
        <f>MAX(E$6:E414)</f>
        <v>0.12847222222222224</v>
      </c>
    </row>
    <row r="415" spans="1:13" ht="12.75">
      <c r="A415" s="11">
        <f t="shared" si="57"/>
      </c>
      <c r="B415" s="20"/>
      <c r="C415" s="12">
        <f>IF(B415="","",VLOOKUP(B415,'Startovní listina'!$A$7:$C$506,2,0))</f>
      </c>
      <c r="D415" s="11">
        <f>IF(B415="","",VLOOKUP(B415,'Startovní listina'!$A$7:$C$506,3,0))</f>
      </c>
      <c r="E415" s="22"/>
      <c r="F415" s="13">
        <f t="shared" si="50"/>
      </c>
      <c r="G415" s="14">
        <f t="shared" si="51"/>
      </c>
      <c r="H415" s="2">
        <f t="shared" si="52"/>
      </c>
      <c r="I415" s="2">
        <f t="shared" si="56"/>
        <v>1</v>
      </c>
      <c r="J415">
        <f t="shared" si="53"/>
        <v>0</v>
      </c>
      <c r="K415">
        <f t="shared" si="54"/>
      </c>
      <c r="L415" t="b">
        <f t="shared" si="55"/>
        <v>0</v>
      </c>
      <c r="M415" s="1">
        <f>MAX(E$6:E415)</f>
        <v>0.12847222222222224</v>
      </c>
    </row>
    <row r="416" spans="1:13" ht="12.75">
      <c r="A416" s="11">
        <f t="shared" si="57"/>
      </c>
      <c r="B416" s="20"/>
      <c r="C416" s="12">
        <f>IF(B416="","",VLOOKUP(B416,'Startovní listina'!$A$7:$C$506,2,0))</f>
      </c>
      <c r="D416" s="11">
        <f>IF(B416="","",VLOOKUP(B416,'Startovní listina'!$A$7:$C$506,3,0))</f>
      </c>
      <c r="E416" s="22"/>
      <c r="F416" s="13">
        <f t="shared" si="50"/>
      </c>
      <c r="G416" s="14">
        <f t="shared" si="51"/>
      </c>
      <c r="H416" s="2">
        <f t="shared" si="52"/>
      </c>
      <c r="I416" s="2">
        <f t="shared" si="56"/>
        <v>1</v>
      </c>
      <c r="J416">
        <f t="shared" si="53"/>
        <v>0</v>
      </c>
      <c r="K416">
        <f t="shared" si="54"/>
      </c>
      <c r="L416" t="b">
        <f t="shared" si="55"/>
        <v>0</v>
      </c>
      <c r="M416" s="1">
        <f>MAX(E$6:E416)</f>
        <v>0.12847222222222224</v>
      </c>
    </row>
    <row r="417" spans="1:13" ht="12.75">
      <c r="A417" s="11">
        <f t="shared" si="57"/>
      </c>
      <c r="B417" s="20"/>
      <c r="C417" s="12">
        <f>IF(B417="","",VLOOKUP(B417,'Startovní listina'!$A$7:$C$506,2,0))</f>
      </c>
      <c r="D417" s="11">
        <f>IF(B417="","",VLOOKUP(B417,'Startovní listina'!$A$7:$C$506,3,0))</f>
      </c>
      <c r="E417" s="22"/>
      <c r="F417" s="13">
        <f t="shared" si="50"/>
      </c>
      <c r="G417" s="14">
        <f t="shared" si="51"/>
      </c>
      <c r="H417" s="2">
        <f t="shared" si="52"/>
      </c>
      <c r="I417" s="2">
        <f t="shared" si="56"/>
        <v>1</v>
      </c>
      <c r="J417">
        <f t="shared" si="53"/>
        <v>0</v>
      </c>
      <c r="K417">
        <f t="shared" si="54"/>
      </c>
      <c r="L417" t="b">
        <f t="shared" si="55"/>
        <v>0</v>
      </c>
      <c r="M417" s="1">
        <f>MAX(E$6:E417)</f>
        <v>0.12847222222222224</v>
      </c>
    </row>
    <row r="418" spans="1:13" ht="12.75">
      <c r="A418" s="11">
        <f t="shared" si="57"/>
      </c>
      <c r="B418" s="20"/>
      <c r="C418" s="12">
        <f>IF(B418="","",VLOOKUP(B418,'Startovní listina'!$A$7:$C$506,2,0))</f>
      </c>
      <c r="D418" s="11">
        <f>IF(B418="","",VLOOKUP(B418,'Startovní listina'!$A$7:$C$506,3,0))</f>
      </c>
      <c r="E418" s="22"/>
      <c r="F418" s="13">
        <f t="shared" si="50"/>
      </c>
      <c r="G418" s="14">
        <f t="shared" si="51"/>
      </c>
      <c r="H418" s="2">
        <f t="shared" si="52"/>
      </c>
      <c r="I418" s="2">
        <f t="shared" si="56"/>
        <v>1</v>
      </c>
      <c r="J418">
        <f t="shared" si="53"/>
        <v>0</v>
      </c>
      <c r="K418">
        <f t="shared" si="54"/>
      </c>
      <c r="L418" t="b">
        <f t="shared" si="55"/>
        <v>0</v>
      </c>
      <c r="M418" s="1">
        <f>MAX(E$6:E418)</f>
        <v>0.12847222222222224</v>
      </c>
    </row>
    <row r="419" spans="1:13" ht="12.75">
      <c r="A419" s="11">
        <f t="shared" si="57"/>
      </c>
      <c r="B419" s="20"/>
      <c r="C419" s="12">
        <f>IF(B419="","",VLOOKUP(B419,'Startovní listina'!$A$7:$C$506,2,0))</f>
      </c>
      <c r="D419" s="11">
        <f>IF(B419="","",VLOOKUP(B419,'Startovní listina'!$A$7:$C$506,3,0))</f>
      </c>
      <c r="E419" s="22"/>
      <c r="F419" s="13">
        <f t="shared" si="50"/>
      </c>
      <c r="G419" s="14">
        <f t="shared" si="51"/>
      </c>
      <c r="H419" s="2">
        <f t="shared" si="52"/>
      </c>
      <c r="I419" s="2">
        <f t="shared" si="56"/>
        <v>1</v>
      </c>
      <c r="J419">
        <f t="shared" si="53"/>
        <v>0</v>
      </c>
      <c r="K419">
        <f t="shared" si="54"/>
      </c>
      <c r="L419" t="b">
        <f t="shared" si="55"/>
        <v>0</v>
      </c>
      <c r="M419" s="1">
        <f>MAX(E$6:E419)</f>
        <v>0.12847222222222224</v>
      </c>
    </row>
    <row r="420" spans="1:13" ht="12.75">
      <c r="A420" s="11">
        <f t="shared" si="57"/>
      </c>
      <c r="B420" s="20"/>
      <c r="C420" s="12">
        <f>IF(B420="","",VLOOKUP(B420,'Startovní listina'!$A$7:$C$506,2,0))</f>
      </c>
      <c r="D420" s="11">
        <f>IF(B420="","",VLOOKUP(B420,'Startovní listina'!$A$7:$C$506,3,0))</f>
      </c>
      <c r="E420" s="22"/>
      <c r="F420" s="13">
        <f t="shared" si="50"/>
      </c>
      <c r="G420" s="14">
        <f t="shared" si="51"/>
      </c>
      <c r="H420" s="2">
        <f t="shared" si="52"/>
      </c>
      <c r="I420" s="2">
        <f t="shared" si="56"/>
        <v>1</v>
      </c>
      <c r="J420">
        <f t="shared" si="53"/>
        <v>0</v>
      </c>
      <c r="K420">
        <f t="shared" si="54"/>
      </c>
      <c r="L420" t="b">
        <f t="shared" si="55"/>
        <v>0</v>
      </c>
      <c r="M420" s="1">
        <f>MAX(E$6:E420)</f>
        <v>0.12847222222222224</v>
      </c>
    </row>
    <row r="421" spans="1:13" ht="12.75">
      <c r="A421" s="11">
        <f t="shared" si="57"/>
      </c>
      <c r="B421" s="20"/>
      <c r="C421" s="12">
        <f>IF(B421="","",VLOOKUP(B421,'Startovní listina'!$A$7:$C$506,2,0))</f>
      </c>
      <c r="D421" s="11">
        <f>IF(B421="","",VLOOKUP(B421,'Startovní listina'!$A$7:$C$506,3,0))</f>
      </c>
      <c r="E421" s="22"/>
      <c r="F421" s="13">
        <f t="shared" si="50"/>
      </c>
      <c r="G421" s="14">
        <f t="shared" si="51"/>
      </c>
      <c r="H421" s="2">
        <f t="shared" si="52"/>
      </c>
      <c r="I421" s="2">
        <f t="shared" si="56"/>
        <v>1</v>
      </c>
      <c r="J421">
        <f t="shared" si="53"/>
        <v>0</v>
      </c>
      <c r="K421">
        <f t="shared" si="54"/>
      </c>
      <c r="L421" t="b">
        <f t="shared" si="55"/>
        <v>0</v>
      </c>
      <c r="M421" s="1">
        <f>MAX(E$6:E421)</f>
        <v>0.12847222222222224</v>
      </c>
    </row>
    <row r="422" spans="1:13" ht="12.75">
      <c r="A422" s="11">
        <f t="shared" si="57"/>
      </c>
      <c r="B422" s="20"/>
      <c r="C422" s="12">
        <f>IF(B422="","",VLOOKUP(B422,'Startovní listina'!$A$7:$C$506,2,0))</f>
      </c>
      <c r="D422" s="11">
        <f>IF(B422="","",VLOOKUP(B422,'Startovní listina'!$A$7:$C$506,3,0))</f>
      </c>
      <c r="E422" s="22"/>
      <c r="F422" s="13">
        <f t="shared" si="50"/>
      </c>
      <c r="G422" s="14">
        <f t="shared" si="51"/>
      </c>
      <c r="H422" s="2">
        <f t="shared" si="52"/>
      </c>
      <c r="I422" s="2">
        <f t="shared" si="56"/>
        <v>1</v>
      </c>
      <c r="J422">
        <f t="shared" si="53"/>
        <v>0</v>
      </c>
      <c r="K422">
        <f t="shared" si="54"/>
      </c>
      <c r="L422" t="b">
        <f t="shared" si="55"/>
        <v>0</v>
      </c>
      <c r="M422" s="1">
        <f>MAX(E$6:E422)</f>
        <v>0.12847222222222224</v>
      </c>
    </row>
    <row r="423" spans="1:13" ht="12.75">
      <c r="A423" s="11">
        <f t="shared" si="57"/>
      </c>
      <c r="B423" s="20"/>
      <c r="C423" s="12">
        <f>IF(B423="","",VLOOKUP(B423,'Startovní listina'!$A$7:$C$506,2,0))</f>
      </c>
      <c r="D423" s="11">
        <f>IF(B423="","",VLOOKUP(B423,'Startovní listina'!$A$7:$C$506,3,0))</f>
      </c>
      <c r="E423" s="22"/>
      <c r="F423" s="13">
        <f t="shared" si="50"/>
      </c>
      <c r="G423" s="14">
        <f t="shared" si="51"/>
      </c>
      <c r="H423" s="2">
        <f t="shared" si="52"/>
      </c>
      <c r="I423" s="2">
        <f t="shared" si="56"/>
        <v>1</v>
      </c>
      <c r="J423">
        <f t="shared" si="53"/>
        <v>0</v>
      </c>
      <c r="K423">
        <f t="shared" si="54"/>
      </c>
      <c r="L423" t="b">
        <f t="shared" si="55"/>
        <v>0</v>
      </c>
      <c r="M423" s="1">
        <f>MAX(E$6:E423)</f>
        <v>0.12847222222222224</v>
      </c>
    </row>
    <row r="424" spans="1:13" ht="12.75">
      <c r="A424" s="11">
        <f t="shared" si="57"/>
      </c>
      <c r="B424" s="20"/>
      <c r="C424" s="12">
        <f>IF(B424="","",VLOOKUP(B424,'Startovní listina'!$A$7:$C$506,2,0))</f>
      </c>
      <c r="D424" s="11">
        <f>IF(B424="","",VLOOKUP(B424,'Startovní listina'!$A$7:$C$506,3,0))</f>
      </c>
      <c r="E424" s="22"/>
      <c r="F424" s="13">
        <f t="shared" si="50"/>
      </c>
      <c r="G424" s="14">
        <f t="shared" si="51"/>
      </c>
      <c r="H424" s="2">
        <f t="shared" si="52"/>
      </c>
      <c r="I424" s="2">
        <f t="shared" si="56"/>
        <v>1</v>
      </c>
      <c r="J424">
        <f t="shared" si="53"/>
        <v>0</v>
      </c>
      <c r="K424">
        <f t="shared" si="54"/>
      </c>
      <c r="L424" t="b">
        <f t="shared" si="55"/>
        <v>0</v>
      </c>
      <c r="M424" s="1">
        <f>MAX(E$6:E424)</f>
        <v>0.12847222222222224</v>
      </c>
    </row>
    <row r="425" spans="1:13" ht="12.75">
      <c r="A425" s="11">
        <f t="shared" si="57"/>
      </c>
      <c r="B425" s="20"/>
      <c r="C425" s="12">
        <f>IF(B425="","",VLOOKUP(B425,'Startovní listina'!$A$7:$C$506,2,0))</f>
      </c>
      <c r="D425" s="11">
        <f>IF(B425="","",VLOOKUP(B425,'Startovní listina'!$A$7:$C$506,3,0))</f>
      </c>
      <c r="E425" s="22"/>
      <c r="F425" s="13">
        <f t="shared" si="50"/>
      </c>
      <c r="G425" s="14">
        <f t="shared" si="51"/>
      </c>
      <c r="H425" s="2">
        <f t="shared" si="52"/>
      </c>
      <c r="I425" s="2">
        <f t="shared" si="56"/>
        <v>1</v>
      </c>
      <c r="J425">
        <f t="shared" si="53"/>
        <v>0</v>
      </c>
      <c r="K425">
        <f t="shared" si="54"/>
      </c>
      <c r="L425" t="b">
        <f t="shared" si="55"/>
        <v>0</v>
      </c>
      <c r="M425" s="1">
        <f>MAX(E$6:E425)</f>
        <v>0.12847222222222224</v>
      </c>
    </row>
    <row r="426" spans="1:13" ht="12.75">
      <c r="A426" s="11">
        <f t="shared" si="57"/>
      </c>
      <c r="B426" s="20"/>
      <c r="C426" s="12">
        <f>IF(B426="","",VLOOKUP(B426,'Startovní listina'!$A$7:$C$506,2,0))</f>
      </c>
      <c r="D426" s="11">
        <f>IF(B426="","",VLOOKUP(B426,'Startovní listina'!$A$7:$C$506,3,0))</f>
      </c>
      <c r="E426" s="22"/>
      <c r="F426" s="13">
        <f t="shared" si="50"/>
      </c>
      <c r="G426" s="14">
        <f t="shared" si="51"/>
      </c>
      <c r="H426" s="2">
        <f t="shared" si="52"/>
      </c>
      <c r="I426" s="2">
        <f t="shared" si="56"/>
        <v>1</v>
      </c>
      <c r="J426">
        <f t="shared" si="53"/>
        <v>0</v>
      </c>
      <c r="K426">
        <f t="shared" si="54"/>
      </c>
      <c r="L426" t="b">
        <f t="shared" si="55"/>
        <v>0</v>
      </c>
      <c r="M426" s="1">
        <f>MAX(E$6:E426)</f>
        <v>0.12847222222222224</v>
      </c>
    </row>
    <row r="427" spans="1:13" ht="12.75">
      <c r="A427" s="11">
        <f t="shared" si="57"/>
      </c>
      <c r="B427" s="20"/>
      <c r="C427" s="12">
        <f>IF(B427="","",VLOOKUP(B427,'Startovní listina'!$A$7:$C$506,2,0))</f>
      </c>
      <c r="D427" s="11">
        <f>IF(B427="","",VLOOKUP(B427,'Startovní listina'!$A$7:$C$506,3,0))</f>
      </c>
      <c r="E427" s="22"/>
      <c r="F427" s="13">
        <f t="shared" si="50"/>
      </c>
      <c r="G427" s="14">
        <f t="shared" si="51"/>
      </c>
      <c r="H427" s="2">
        <f t="shared" si="52"/>
      </c>
      <c r="I427" s="2">
        <f t="shared" si="56"/>
        <v>1</v>
      </c>
      <c r="J427">
        <f t="shared" si="53"/>
        <v>0</v>
      </c>
      <c r="K427">
        <f t="shared" si="54"/>
      </c>
      <c r="L427" t="b">
        <f t="shared" si="55"/>
        <v>0</v>
      </c>
      <c r="M427" s="1">
        <f>MAX(E$6:E427)</f>
        <v>0.12847222222222224</v>
      </c>
    </row>
    <row r="428" spans="1:13" ht="12.75">
      <c r="A428" s="11">
        <f t="shared" si="57"/>
      </c>
      <c r="B428" s="20"/>
      <c r="C428" s="12">
        <f>IF(B428="","",VLOOKUP(B428,'Startovní listina'!$A$7:$C$506,2,0))</f>
      </c>
      <c r="D428" s="11">
        <f>IF(B428="","",VLOOKUP(B428,'Startovní listina'!$A$7:$C$506,3,0))</f>
      </c>
      <c r="E428" s="22"/>
      <c r="F428" s="13">
        <f t="shared" si="50"/>
      </c>
      <c r="G428" s="14">
        <f t="shared" si="51"/>
      </c>
      <c r="H428" s="2">
        <f t="shared" si="52"/>
      </c>
      <c r="I428" s="2">
        <f t="shared" si="56"/>
        <v>1</v>
      </c>
      <c r="J428">
        <f t="shared" si="53"/>
        <v>0</v>
      </c>
      <c r="K428">
        <f t="shared" si="54"/>
      </c>
      <c r="L428" t="b">
        <f t="shared" si="55"/>
        <v>0</v>
      </c>
      <c r="M428" s="1">
        <f>MAX(E$6:E428)</f>
        <v>0.12847222222222224</v>
      </c>
    </row>
    <row r="429" spans="1:13" ht="12.75">
      <c r="A429" s="11">
        <f t="shared" si="57"/>
      </c>
      <c r="B429" s="20"/>
      <c r="C429" s="12">
        <f>IF(B429="","",VLOOKUP(B429,'Startovní listina'!$A$7:$C$506,2,0))</f>
      </c>
      <c r="D429" s="11">
        <f>IF(B429="","",VLOOKUP(B429,'Startovní listina'!$A$7:$C$506,3,0))</f>
      </c>
      <c r="E429" s="22"/>
      <c r="F429" s="13">
        <f t="shared" si="50"/>
      </c>
      <c r="G429" s="14">
        <f t="shared" si="51"/>
      </c>
      <c r="H429" s="2">
        <f t="shared" si="52"/>
      </c>
      <c r="I429" s="2">
        <f t="shared" si="56"/>
        <v>1</v>
      </c>
      <c r="J429">
        <f t="shared" si="53"/>
        <v>0</v>
      </c>
      <c r="K429">
        <f t="shared" si="54"/>
      </c>
      <c r="L429" t="b">
        <f t="shared" si="55"/>
        <v>0</v>
      </c>
      <c r="M429" s="1">
        <f>MAX(E$6:E429)</f>
        <v>0.12847222222222224</v>
      </c>
    </row>
    <row r="430" spans="1:13" ht="12.75">
      <c r="A430" s="11">
        <f t="shared" si="57"/>
      </c>
      <c r="B430" s="20"/>
      <c r="C430" s="12">
        <f>IF(B430="","",VLOOKUP(B430,'Startovní listina'!$A$7:$C$506,2,0))</f>
      </c>
      <c r="D430" s="11">
        <f>IF(B430="","",VLOOKUP(B430,'Startovní listina'!$A$7:$C$506,3,0))</f>
      </c>
      <c r="E430" s="22"/>
      <c r="F430" s="13">
        <f t="shared" si="50"/>
      </c>
      <c r="G430" s="14">
        <f t="shared" si="51"/>
      </c>
      <c r="H430" s="2">
        <f t="shared" si="52"/>
      </c>
      <c r="I430" s="2">
        <f t="shared" si="56"/>
        <v>1</v>
      </c>
      <c r="J430">
        <f t="shared" si="53"/>
        <v>0</v>
      </c>
      <c r="K430">
        <f t="shared" si="54"/>
      </c>
      <c r="L430" t="b">
        <f t="shared" si="55"/>
        <v>0</v>
      </c>
      <c r="M430" s="1">
        <f>MAX(E$6:E430)</f>
        <v>0.12847222222222224</v>
      </c>
    </row>
    <row r="431" spans="1:13" ht="12.75">
      <c r="A431" s="11">
        <f t="shared" si="57"/>
      </c>
      <c r="B431" s="20"/>
      <c r="C431" s="12">
        <f>IF(B431="","",VLOOKUP(B431,'Startovní listina'!$A$7:$C$506,2,0))</f>
      </c>
      <c r="D431" s="11">
        <f>IF(B431="","",VLOOKUP(B431,'Startovní listina'!$A$7:$C$506,3,0))</f>
      </c>
      <c r="E431" s="22"/>
      <c r="F431" s="13">
        <f t="shared" si="50"/>
      </c>
      <c r="G431" s="14">
        <f t="shared" si="51"/>
      </c>
      <c r="H431" s="2">
        <f t="shared" si="52"/>
      </c>
      <c r="I431" s="2">
        <f t="shared" si="56"/>
        <v>1</v>
      </c>
      <c r="J431">
        <f t="shared" si="53"/>
        <v>0</v>
      </c>
      <c r="K431">
        <f t="shared" si="54"/>
      </c>
      <c r="L431" t="b">
        <f t="shared" si="55"/>
        <v>0</v>
      </c>
      <c r="M431" s="1">
        <f>MAX(E$6:E431)</f>
        <v>0.12847222222222224</v>
      </c>
    </row>
    <row r="432" spans="1:13" ht="12.75">
      <c r="A432" s="11">
        <f t="shared" si="57"/>
      </c>
      <c r="B432" s="20"/>
      <c r="C432" s="12">
        <f>IF(B432="","",VLOOKUP(B432,'Startovní listina'!$A$7:$C$506,2,0))</f>
      </c>
      <c r="D432" s="11">
        <f>IF(B432="","",VLOOKUP(B432,'Startovní listina'!$A$7:$C$506,3,0))</f>
      </c>
      <c r="E432" s="22"/>
      <c r="F432" s="13">
        <f t="shared" si="50"/>
      </c>
      <c r="G432" s="14">
        <f t="shared" si="51"/>
      </c>
      <c r="H432" s="2">
        <f t="shared" si="52"/>
      </c>
      <c r="I432" s="2">
        <f t="shared" si="56"/>
        <v>1</v>
      </c>
      <c r="J432">
        <f t="shared" si="53"/>
        <v>0</v>
      </c>
      <c r="K432">
        <f t="shared" si="54"/>
      </c>
      <c r="L432" t="b">
        <f t="shared" si="55"/>
        <v>0</v>
      </c>
      <c r="M432" s="1">
        <f>MAX(E$6:E432)</f>
        <v>0.12847222222222224</v>
      </c>
    </row>
    <row r="433" spans="1:13" ht="12.75">
      <c r="A433" s="11">
        <f t="shared" si="57"/>
      </c>
      <c r="B433" s="20"/>
      <c r="C433" s="12">
        <f>IF(B433="","",VLOOKUP(B433,'Startovní listina'!$A$7:$C$506,2,0))</f>
      </c>
      <c r="D433" s="11">
        <f>IF(B433="","",VLOOKUP(B433,'Startovní listina'!$A$7:$C$506,3,0))</f>
      </c>
      <c r="E433" s="22"/>
      <c r="F433" s="13">
        <f t="shared" si="50"/>
      </c>
      <c r="G433" s="14">
        <f t="shared" si="51"/>
      </c>
      <c r="H433" s="2">
        <f t="shared" si="52"/>
      </c>
      <c r="I433" s="2">
        <f t="shared" si="56"/>
        <v>1</v>
      </c>
      <c r="J433">
        <f t="shared" si="53"/>
        <v>0</v>
      </c>
      <c r="K433">
        <f t="shared" si="54"/>
      </c>
      <c r="L433" t="b">
        <f t="shared" si="55"/>
        <v>0</v>
      </c>
      <c r="M433" s="1">
        <f>MAX(E$6:E433)</f>
        <v>0.12847222222222224</v>
      </c>
    </row>
    <row r="434" spans="1:13" ht="12.75">
      <c r="A434" s="11">
        <f t="shared" si="57"/>
      </c>
      <c r="B434" s="20"/>
      <c r="C434" s="12">
        <f>IF(B434="","",VLOOKUP(B434,'Startovní listina'!$A$7:$C$506,2,0))</f>
      </c>
      <c r="D434" s="11">
        <f>IF(B434="","",VLOOKUP(B434,'Startovní listina'!$A$7:$C$506,3,0))</f>
      </c>
      <c r="E434" s="22"/>
      <c r="F434" s="13">
        <f t="shared" si="50"/>
      </c>
      <c r="G434" s="14">
        <f t="shared" si="51"/>
      </c>
      <c r="H434" s="2">
        <f t="shared" si="52"/>
      </c>
      <c r="I434" s="2">
        <f t="shared" si="56"/>
        <v>1</v>
      </c>
      <c r="J434">
        <f t="shared" si="53"/>
        <v>0</v>
      </c>
      <c r="K434">
        <f t="shared" si="54"/>
      </c>
      <c r="L434" t="b">
        <f t="shared" si="55"/>
        <v>0</v>
      </c>
      <c r="M434" s="1">
        <f>MAX(E$6:E434)</f>
        <v>0.12847222222222224</v>
      </c>
    </row>
    <row r="435" spans="1:13" ht="12.75">
      <c r="A435" s="11">
        <f t="shared" si="57"/>
      </c>
      <c r="B435" s="20"/>
      <c r="C435" s="12">
        <f>IF(B435="","",VLOOKUP(B435,'Startovní listina'!$A$7:$C$506,2,0))</f>
      </c>
      <c r="D435" s="11">
        <f>IF(B435="","",VLOOKUP(B435,'Startovní listina'!$A$7:$C$506,3,0))</f>
      </c>
      <c r="E435" s="22"/>
      <c r="F435" s="13">
        <f aca="true" t="shared" si="58" ref="F435:F498">IF(L435=FALSE,"","+")</f>
      </c>
      <c r="G435" s="14">
        <f aca="true" t="shared" si="59" ref="G435:G498">IF(B435="","",IF(L435=FALSE,"",E435-$E$6))</f>
      </c>
      <c r="H435" s="2">
        <f aca="true" t="shared" si="60" ref="H435:H498">IF(B435="","",IF(J435&gt;1,"ČÍSLO JE POUŽITO VÍCEKRÁT",IF(E435="","",IF(I435=1,"CHYBNĚ ZADANÝ ČAS",""))))</f>
      </c>
      <c r="I435" s="2">
        <f t="shared" si="56"/>
        <v>1</v>
      </c>
      <c r="J435">
        <f t="shared" si="53"/>
        <v>0</v>
      </c>
      <c r="K435">
        <f t="shared" si="54"/>
      </c>
      <c r="L435" t="b">
        <f t="shared" si="55"/>
        <v>0</v>
      </c>
      <c r="M435" s="1">
        <f>MAX(E$6:E435)</f>
        <v>0.12847222222222224</v>
      </c>
    </row>
    <row r="436" spans="1:13" ht="12.75">
      <c r="A436" s="11">
        <f t="shared" si="57"/>
      </c>
      <c r="B436" s="20"/>
      <c r="C436" s="12">
        <f>IF(B436="","",VLOOKUP(B436,'Startovní listina'!$A$7:$C$506,2,0))</f>
      </c>
      <c r="D436" s="11">
        <f>IF(B436="","",VLOOKUP(B436,'Startovní listina'!$A$7:$C$506,3,0))</f>
      </c>
      <c r="E436" s="22"/>
      <c r="F436" s="13">
        <f t="shared" si="58"/>
      </c>
      <c r="G436" s="14">
        <f t="shared" si="59"/>
      </c>
      <c r="H436" s="2">
        <f t="shared" si="60"/>
      </c>
      <c r="I436" s="2">
        <f t="shared" si="56"/>
        <v>1</v>
      </c>
      <c r="J436">
        <f t="shared" si="53"/>
        <v>0</v>
      </c>
      <c r="K436">
        <f t="shared" si="54"/>
      </c>
      <c r="L436" t="b">
        <f t="shared" si="55"/>
        <v>0</v>
      </c>
      <c r="M436" s="1">
        <f>MAX(E$6:E436)</f>
        <v>0.12847222222222224</v>
      </c>
    </row>
    <row r="437" spans="1:13" ht="12.75">
      <c r="A437" s="11">
        <f t="shared" si="57"/>
      </c>
      <c r="B437" s="20"/>
      <c r="C437" s="12">
        <f>IF(B437="","",VLOOKUP(B437,'Startovní listina'!$A$7:$C$506,2,0))</f>
      </c>
      <c r="D437" s="11">
        <f>IF(B437="","",VLOOKUP(B437,'Startovní listina'!$A$7:$C$506,3,0))</f>
      </c>
      <c r="E437" s="22"/>
      <c r="F437" s="13">
        <f t="shared" si="58"/>
      </c>
      <c r="G437" s="14">
        <f t="shared" si="59"/>
      </c>
      <c r="H437" s="2">
        <f t="shared" si="60"/>
      </c>
      <c r="I437" s="2">
        <f t="shared" si="56"/>
        <v>1</v>
      </c>
      <c r="J437">
        <f t="shared" si="53"/>
        <v>0</v>
      </c>
      <c r="K437">
        <f t="shared" si="54"/>
      </c>
      <c r="L437" t="b">
        <f t="shared" si="55"/>
        <v>0</v>
      </c>
      <c r="M437" s="1">
        <f>MAX(E$6:E437)</f>
        <v>0.12847222222222224</v>
      </c>
    </row>
    <row r="438" spans="1:13" ht="12.75">
      <c r="A438" s="11">
        <f t="shared" si="57"/>
      </c>
      <c r="B438" s="20"/>
      <c r="C438" s="12">
        <f>IF(B438="","",VLOOKUP(B438,'Startovní listina'!$A$7:$C$506,2,0))</f>
      </c>
      <c r="D438" s="11">
        <f>IF(B438="","",VLOOKUP(B438,'Startovní listina'!$A$7:$C$506,3,0))</f>
      </c>
      <c r="E438" s="22"/>
      <c r="F438" s="13">
        <f t="shared" si="58"/>
      </c>
      <c r="G438" s="14">
        <f t="shared" si="59"/>
      </c>
      <c r="H438" s="2">
        <f t="shared" si="60"/>
      </c>
      <c r="I438" s="2">
        <f t="shared" si="56"/>
        <v>1</v>
      </c>
      <c r="J438">
        <f t="shared" si="53"/>
        <v>0</v>
      </c>
      <c r="K438">
        <f t="shared" si="54"/>
      </c>
      <c r="L438" t="b">
        <f t="shared" si="55"/>
        <v>0</v>
      </c>
      <c r="M438" s="1">
        <f>MAX(E$6:E438)</f>
        <v>0.12847222222222224</v>
      </c>
    </row>
    <row r="439" spans="1:13" ht="12.75">
      <c r="A439" s="11">
        <f t="shared" si="57"/>
      </c>
      <c r="B439" s="20"/>
      <c r="C439" s="12">
        <f>IF(B439="","",VLOOKUP(B439,'Startovní listina'!$A$7:$C$506,2,0))</f>
      </c>
      <c r="D439" s="11">
        <f>IF(B439="","",VLOOKUP(B439,'Startovní listina'!$A$7:$C$506,3,0))</f>
      </c>
      <c r="E439" s="22"/>
      <c r="F439" s="13">
        <f t="shared" si="58"/>
      </c>
      <c r="G439" s="14">
        <f t="shared" si="59"/>
      </c>
      <c r="H439" s="2">
        <f t="shared" si="60"/>
      </c>
      <c r="I439" s="2">
        <f t="shared" si="56"/>
        <v>1</v>
      </c>
      <c r="J439">
        <f t="shared" si="53"/>
        <v>0</v>
      </c>
      <c r="K439">
        <f t="shared" si="54"/>
      </c>
      <c r="L439" t="b">
        <f t="shared" si="55"/>
        <v>0</v>
      </c>
      <c r="M439" s="1">
        <f>MAX(E$6:E439)</f>
        <v>0.12847222222222224</v>
      </c>
    </row>
    <row r="440" spans="1:13" ht="12.75">
      <c r="A440" s="11">
        <f t="shared" si="57"/>
      </c>
      <c r="B440" s="20"/>
      <c r="C440" s="12">
        <f>IF(B440="","",VLOOKUP(B440,'Startovní listina'!$A$7:$C$506,2,0))</f>
      </c>
      <c r="D440" s="11">
        <f>IF(B440="","",VLOOKUP(B440,'Startovní listina'!$A$7:$C$506,3,0))</f>
      </c>
      <c r="E440" s="22"/>
      <c r="F440" s="13">
        <f t="shared" si="58"/>
      </c>
      <c r="G440" s="14">
        <f t="shared" si="59"/>
      </c>
      <c r="H440" s="2">
        <f t="shared" si="60"/>
      </c>
      <c r="I440" s="2">
        <f t="shared" si="56"/>
        <v>1</v>
      </c>
      <c r="J440">
        <f t="shared" si="53"/>
        <v>0</v>
      </c>
      <c r="K440">
        <f t="shared" si="54"/>
      </c>
      <c r="L440" t="b">
        <f t="shared" si="55"/>
        <v>0</v>
      </c>
      <c r="M440" s="1">
        <f>MAX(E$6:E440)</f>
        <v>0.12847222222222224</v>
      </c>
    </row>
    <row r="441" spans="1:13" ht="12.75">
      <c r="A441" s="11">
        <f t="shared" si="57"/>
      </c>
      <c r="B441" s="20"/>
      <c r="C441" s="12">
        <f>IF(B441="","",VLOOKUP(B441,'Startovní listina'!$A$7:$C$506,2,0))</f>
      </c>
      <c r="D441" s="11">
        <f>IF(B441="","",VLOOKUP(B441,'Startovní listina'!$A$7:$C$506,3,0))</f>
      </c>
      <c r="E441" s="22"/>
      <c r="F441" s="13">
        <f t="shared" si="58"/>
      </c>
      <c r="G441" s="14">
        <f t="shared" si="59"/>
      </c>
      <c r="H441" s="2">
        <f t="shared" si="60"/>
      </c>
      <c r="I441" s="2">
        <f t="shared" si="56"/>
        <v>1</v>
      </c>
      <c r="J441">
        <f t="shared" si="53"/>
        <v>0</v>
      </c>
      <c r="K441">
        <f t="shared" si="54"/>
      </c>
      <c r="L441" t="b">
        <f t="shared" si="55"/>
        <v>0</v>
      </c>
      <c r="M441" s="1">
        <f>MAX(E$6:E441)</f>
        <v>0.12847222222222224</v>
      </c>
    </row>
    <row r="442" spans="1:13" ht="12.75">
      <c r="A442" s="11">
        <f t="shared" si="57"/>
      </c>
      <c r="B442" s="20"/>
      <c r="C442" s="12">
        <f>IF(B442="","",VLOOKUP(B442,'Startovní listina'!$A$7:$C$506,2,0))</f>
      </c>
      <c r="D442" s="11">
        <f>IF(B442="","",VLOOKUP(B442,'Startovní listina'!$A$7:$C$506,3,0))</f>
      </c>
      <c r="E442" s="22"/>
      <c r="F442" s="13">
        <f t="shared" si="58"/>
      </c>
      <c r="G442" s="14">
        <f t="shared" si="59"/>
      </c>
      <c r="H442" s="2">
        <f t="shared" si="60"/>
      </c>
      <c r="I442" s="2">
        <f t="shared" si="56"/>
        <v>1</v>
      </c>
      <c r="J442">
        <f t="shared" si="53"/>
        <v>0</v>
      </c>
      <c r="K442">
        <f t="shared" si="54"/>
      </c>
      <c r="L442" t="b">
        <f t="shared" si="55"/>
        <v>0</v>
      </c>
      <c r="M442" s="1">
        <f>MAX(E$6:E442)</f>
        <v>0.12847222222222224</v>
      </c>
    </row>
    <row r="443" spans="1:13" ht="12.75">
      <c r="A443" s="11">
        <f t="shared" si="57"/>
      </c>
      <c r="B443" s="20"/>
      <c r="C443" s="12">
        <f>IF(B443="","",VLOOKUP(B443,'Startovní listina'!$A$7:$C$506,2,0))</f>
      </c>
      <c r="D443" s="11">
        <f>IF(B443="","",VLOOKUP(B443,'Startovní listina'!$A$7:$C$506,3,0))</f>
      </c>
      <c r="E443" s="22"/>
      <c r="F443" s="13">
        <f t="shared" si="58"/>
      </c>
      <c r="G443" s="14">
        <f t="shared" si="59"/>
      </c>
      <c r="H443" s="2">
        <f t="shared" si="60"/>
      </c>
      <c r="I443" s="2">
        <f t="shared" si="56"/>
        <v>1</v>
      </c>
      <c r="J443">
        <f t="shared" si="53"/>
        <v>0</v>
      </c>
      <c r="K443">
        <f t="shared" si="54"/>
      </c>
      <c r="L443" t="b">
        <f t="shared" si="55"/>
        <v>0</v>
      </c>
      <c r="M443" s="1">
        <f>MAX(E$6:E443)</f>
        <v>0.12847222222222224</v>
      </c>
    </row>
    <row r="444" spans="1:13" ht="12.75">
      <c r="A444" s="11">
        <f t="shared" si="57"/>
      </c>
      <c r="B444" s="20"/>
      <c r="C444" s="12">
        <f>IF(B444="","",VLOOKUP(B444,'Startovní listina'!$A$7:$C$506,2,0))</f>
      </c>
      <c r="D444" s="11">
        <f>IF(B444="","",VLOOKUP(B444,'Startovní listina'!$A$7:$C$506,3,0))</f>
      </c>
      <c r="E444" s="22"/>
      <c r="F444" s="13">
        <f t="shared" si="58"/>
      </c>
      <c r="G444" s="14">
        <f t="shared" si="59"/>
      </c>
      <c r="H444" s="2">
        <f t="shared" si="60"/>
      </c>
      <c r="I444" s="2">
        <f t="shared" si="56"/>
        <v>1</v>
      </c>
      <c r="J444">
        <f t="shared" si="53"/>
        <v>0</v>
      </c>
      <c r="K444">
        <f t="shared" si="54"/>
      </c>
      <c r="L444" t="b">
        <f t="shared" si="55"/>
        <v>0</v>
      </c>
      <c r="M444" s="1">
        <f>MAX(E$6:E444)</f>
        <v>0.12847222222222224</v>
      </c>
    </row>
    <row r="445" spans="1:13" ht="12.75">
      <c r="A445" s="11">
        <f t="shared" si="57"/>
      </c>
      <c r="B445" s="20"/>
      <c r="C445" s="12">
        <f>IF(B445="","",VLOOKUP(B445,'Startovní listina'!$A$7:$C$506,2,0))</f>
      </c>
      <c r="D445" s="11">
        <f>IF(B445="","",VLOOKUP(B445,'Startovní listina'!$A$7:$C$506,3,0))</f>
      </c>
      <c r="E445" s="22"/>
      <c r="F445" s="13">
        <f t="shared" si="58"/>
      </c>
      <c r="G445" s="14">
        <f t="shared" si="59"/>
      </c>
      <c r="H445" s="2">
        <f t="shared" si="60"/>
      </c>
      <c r="I445" s="2">
        <f t="shared" si="56"/>
        <v>1</v>
      </c>
      <c r="J445">
        <f t="shared" si="53"/>
        <v>0</v>
      </c>
      <c r="K445">
        <f t="shared" si="54"/>
      </c>
      <c r="L445" t="b">
        <f t="shared" si="55"/>
        <v>0</v>
      </c>
      <c r="M445" s="1">
        <f>MAX(E$6:E445)</f>
        <v>0.12847222222222224</v>
      </c>
    </row>
    <row r="446" spans="1:13" ht="12.75">
      <c r="A446" s="11">
        <f t="shared" si="57"/>
      </c>
      <c r="B446" s="20"/>
      <c r="C446" s="12">
        <f>IF(B446="","",VLOOKUP(B446,'Startovní listina'!$A$7:$C$506,2,0))</f>
      </c>
      <c r="D446" s="11">
        <f>IF(B446="","",VLOOKUP(B446,'Startovní listina'!$A$7:$C$506,3,0))</f>
      </c>
      <c r="E446" s="22"/>
      <c r="F446" s="13">
        <f t="shared" si="58"/>
      </c>
      <c r="G446" s="14">
        <f t="shared" si="59"/>
      </c>
      <c r="H446" s="2">
        <f t="shared" si="60"/>
      </c>
      <c r="I446" s="2">
        <f t="shared" si="56"/>
        <v>1</v>
      </c>
      <c r="J446">
        <f t="shared" si="53"/>
        <v>0</v>
      </c>
      <c r="K446">
        <f t="shared" si="54"/>
      </c>
      <c r="L446" t="b">
        <f t="shared" si="55"/>
        <v>0</v>
      </c>
      <c r="M446" s="1">
        <f>MAX(E$6:E446)</f>
        <v>0.12847222222222224</v>
      </c>
    </row>
    <row r="447" spans="1:13" ht="12.75">
      <c r="A447" s="11">
        <f t="shared" si="57"/>
      </c>
      <c r="B447" s="20"/>
      <c r="C447" s="12">
        <f>IF(B447="","",VLOOKUP(B447,'Startovní listina'!$A$7:$C$506,2,0))</f>
      </c>
      <c r="D447" s="11">
        <f>IF(B447="","",VLOOKUP(B447,'Startovní listina'!$A$7:$C$506,3,0))</f>
      </c>
      <c r="E447" s="22"/>
      <c r="F447" s="13">
        <f t="shared" si="58"/>
      </c>
      <c r="G447" s="14">
        <f t="shared" si="59"/>
      </c>
      <c r="H447" s="2">
        <f t="shared" si="60"/>
      </c>
      <c r="I447" s="2">
        <f t="shared" si="56"/>
        <v>1</v>
      </c>
      <c r="J447">
        <f t="shared" si="53"/>
        <v>0</v>
      </c>
      <c r="K447">
        <f t="shared" si="54"/>
      </c>
      <c r="L447" t="b">
        <f t="shared" si="55"/>
        <v>0</v>
      </c>
      <c r="M447" s="1">
        <f>MAX(E$6:E447)</f>
        <v>0.12847222222222224</v>
      </c>
    </row>
    <row r="448" spans="1:13" ht="12.75">
      <c r="A448" s="11">
        <f t="shared" si="57"/>
      </c>
      <c r="B448" s="20"/>
      <c r="C448" s="12">
        <f>IF(B448="","",VLOOKUP(B448,'Startovní listina'!$A$7:$C$506,2,0))</f>
      </c>
      <c r="D448" s="11">
        <f>IF(B448="","",VLOOKUP(B448,'Startovní listina'!$A$7:$C$506,3,0))</f>
      </c>
      <c r="E448" s="22"/>
      <c r="F448" s="13">
        <f t="shared" si="58"/>
      </c>
      <c r="G448" s="14">
        <f t="shared" si="59"/>
      </c>
      <c r="H448" s="2">
        <f t="shared" si="60"/>
      </c>
      <c r="I448" s="2">
        <f t="shared" si="56"/>
        <v>1</v>
      </c>
      <c r="J448">
        <f t="shared" si="53"/>
        <v>0</v>
      </c>
      <c r="K448">
        <f t="shared" si="54"/>
      </c>
      <c r="L448" t="b">
        <f t="shared" si="55"/>
        <v>0</v>
      </c>
      <c r="M448" s="1">
        <f>MAX(E$6:E448)</f>
        <v>0.12847222222222224</v>
      </c>
    </row>
    <row r="449" spans="1:13" ht="12.75">
      <c r="A449" s="11">
        <f t="shared" si="57"/>
      </c>
      <c r="B449" s="20"/>
      <c r="C449" s="12">
        <f>IF(B449="","",VLOOKUP(B449,'Startovní listina'!$A$7:$C$506,2,0))</f>
      </c>
      <c r="D449" s="11">
        <f>IF(B449="","",VLOOKUP(B449,'Startovní listina'!$A$7:$C$506,3,0))</f>
      </c>
      <c r="E449" s="22"/>
      <c r="F449" s="13">
        <f t="shared" si="58"/>
      </c>
      <c r="G449" s="14">
        <f t="shared" si="59"/>
      </c>
      <c r="H449" s="2">
        <f t="shared" si="60"/>
      </c>
      <c r="I449" s="2">
        <f t="shared" si="56"/>
        <v>1</v>
      </c>
      <c r="J449">
        <f t="shared" si="53"/>
        <v>0</v>
      </c>
      <c r="K449">
        <f t="shared" si="54"/>
      </c>
      <c r="L449" t="b">
        <f t="shared" si="55"/>
        <v>0</v>
      </c>
      <c r="M449" s="1">
        <f>MAX(E$6:E449)</f>
        <v>0.12847222222222224</v>
      </c>
    </row>
    <row r="450" spans="1:13" ht="12.75">
      <c r="A450" s="11">
        <f t="shared" si="57"/>
      </c>
      <c r="B450" s="20"/>
      <c r="C450" s="12">
        <f>IF(B450="","",VLOOKUP(B450,'Startovní listina'!$A$7:$C$506,2,0))</f>
      </c>
      <c r="D450" s="11">
        <f>IF(B450="","",VLOOKUP(B450,'Startovní listina'!$A$7:$C$506,3,0))</f>
      </c>
      <c r="E450" s="22"/>
      <c r="F450" s="13">
        <f t="shared" si="58"/>
      </c>
      <c r="G450" s="14">
        <f t="shared" si="59"/>
      </c>
      <c r="H450" s="2">
        <f t="shared" si="60"/>
      </c>
      <c r="I450" s="2">
        <f t="shared" si="56"/>
        <v>1</v>
      </c>
      <c r="J450">
        <f t="shared" si="53"/>
        <v>0</v>
      </c>
      <c r="K450">
        <f t="shared" si="54"/>
      </c>
      <c r="L450" t="b">
        <f t="shared" si="55"/>
        <v>0</v>
      </c>
      <c r="M450" s="1">
        <f>MAX(E$6:E450)</f>
        <v>0.12847222222222224</v>
      </c>
    </row>
    <row r="451" spans="1:13" ht="12.75">
      <c r="A451" s="11">
        <f t="shared" si="57"/>
      </c>
      <c r="B451" s="20"/>
      <c r="C451" s="12">
        <f>IF(B451="","",VLOOKUP(B451,'Startovní listina'!$A$7:$C$506,2,0))</f>
      </c>
      <c r="D451" s="11">
        <f>IF(B451="","",VLOOKUP(B451,'Startovní listina'!$A$7:$C$506,3,0))</f>
      </c>
      <c r="E451" s="22"/>
      <c r="F451" s="13">
        <f t="shared" si="58"/>
      </c>
      <c r="G451" s="14">
        <f t="shared" si="59"/>
      </c>
      <c r="H451" s="2">
        <f t="shared" si="60"/>
      </c>
      <c r="I451" s="2">
        <f t="shared" si="56"/>
        <v>1</v>
      </c>
      <c r="J451">
        <f t="shared" si="53"/>
        <v>0</v>
      </c>
      <c r="K451">
        <f t="shared" si="54"/>
      </c>
      <c r="L451" t="b">
        <f t="shared" si="55"/>
        <v>0</v>
      </c>
      <c r="M451" s="1">
        <f>MAX(E$6:E451)</f>
        <v>0.12847222222222224</v>
      </c>
    </row>
    <row r="452" spans="1:13" ht="12.75">
      <c r="A452" s="11">
        <f t="shared" si="57"/>
      </c>
      <c r="B452" s="20"/>
      <c r="C452" s="12">
        <f>IF(B452="","",VLOOKUP(B452,'Startovní listina'!$A$7:$C$506,2,0))</f>
      </c>
      <c r="D452" s="11">
        <f>IF(B452="","",VLOOKUP(B452,'Startovní listina'!$A$7:$C$506,3,0))</f>
      </c>
      <c r="E452" s="22"/>
      <c r="F452" s="13">
        <f t="shared" si="58"/>
      </c>
      <c r="G452" s="14">
        <f t="shared" si="59"/>
      </c>
      <c r="H452" s="2">
        <f t="shared" si="60"/>
      </c>
      <c r="I452" s="2">
        <f t="shared" si="56"/>
        <v>1</v>
      </c>
      <c r="J452">
        <f t="shared" si="53"/>
        <v>0</v>
      </c>
      <c r="K452">
        <f t="shared" si="54"/>
      </c>
      <c r="L452" t="b">
        <f t="shared" si="55"/>
        <v>0</v>
      </c>
      <c r="M452" s="1">
        <f>MAX(E$6:E452)</f>
        <v>0.12847222222222224</v>
      </c>
    </row>
    <row r="453" spans="1:13" ht="12.75">
      <c r="A453" s="11">
        <f t="shared" si="57"/>
      </c>
      <c r="B453" s="20"/>
      <c r="C453" s="12">
        <f>IF(B453="","",VLOOKUP(B453,'Startovní listina'!$A$7:$C$506,2,0))</f>
      </c>
      <c r="D453" s="11">
        <f>IF(B453="","",VLOOKUP(B453,'Startovní listina'!$A$7:$C$506,3,0))</f>
      </c>
      <c r="E453" s="22"/>
      <c r="F453" s="13">
        <f t="shared" si="58"/>
      </c>
      <c r="G453" s="14">
        <f t="shared" si="59"/>
      </c>
      <c r="H453" s="2">
        <f t="shared" si="60"/>
      </c>
      <c r="I453" s="2">
        <f t="shared" si="56"/>
        <v>1</v>
      </c>
      <c r="J453">
        <f t="shared" si="53"/>
        <v>0</v>
      </c>
      <c r="K453">
        <f t="shared" si="54"/>
      </c>
      <c r="L453" t="b">
        <f t="shared" si="55"/>
        <v>0</v>
      </c>
      <c r="M453" s="1">
        <f>MAX(E$6:E453)</f>
        <v>0.12847222222222224</v>
      </c>
    </row>
    <row r="454" spans="1:13" ht="12.75">
      <c r="A454" s="11">
        <f t="shared" si="57"/>
      </c>
      <c r="B454" s="20"/>
      <c r="C454" s="12">
        <f>IF(B454="","",VLOOKUP(B454,'Startovní listina'!$A$7:$C$506,2,0))</f>
      </c>
      <c r="D454" s="11">
        <f>IF(B454="","",VLOOKUP(B454,'Startovní listina'!$A$7:$C$506,3,0))</f>
      </c>
      <c r="E454" s="22"/>
      <c r="F454" s="13">
        <f t="shared" si="58"/>
      </c>
      <c r="G454" s="14">
        <f t="shared" si="59"/>
      </c>
      <c r="H454" s="2">
        <f t="shared" si="60"/>
      </c>
      <c r="I454" s="2">
        <f t="shared" si="56"/>
        <v>1</v>
      </c>
      <c r="J454">
        <f t="shared" si="53"/>
        <v>0</v>
      </c>
      <c r="K454">
        <f t="shared" si="54"/>
      </c>
      <c r="L454" t="b">
        <f t="shared" si="55"/>
        <v>0</v>
      </c>
      <c r="M454" s="1">
        <f>MAX(E$6:E454)</f>
        <v>0.12847222222222224</v>
      </c>
    </row>
    <row r="455" spans="1:13" ht="12.75">
      <c r="A455" s="11">
        <f t="shared" si="57"/>
      </c>
      <c r="B455" s="20"/>
      <c r="C455" s="12">
        <f>IF(B455="","",VLOOKUP(B455,'Startovní listina'!$A$7:$C$506,2,0))</f>
      </c>
      <c r="D455" s="11">
        <f>IF(B455="","",VLOOKUP(B455,'Startovní listina'!$A$7:$C$506,3,0))</f>
      </c>
      <c r="E455" s="22"/>
      <c r="F455" s="13">
        <f t="shared" si="58"/>
      </c>
      <c r="G455" s="14">
        <f t="shared" si="59"/>
      </c>
      <c r="H455" s="2">
        <f t="shared" si="60"/>
      </c>
      <c r="I455" s="2">
        <f t="shared" si="56"/>
        <v>1</v>
      </c>
      <c r="J455">
        <f aca="true" t="shared" si="61" ref="J455:J505">COUNTIF($B$6:$B$505,B455)</f>
        <v>0</v>
      </c>
      <c r="K455">
        <f aca="true" t="shared" si="62" ref="K455:K505">MID(D455,1,1)</f>
      </c>
      <c r="L455" t="b">
        <f aca="true" t="shared" si="63" ref="L455:L505">ISNUMBER(E455)</f>
        <v>0</v>
      </c>
      <c r="M455" s="1">
        <f>MAX(E$6:E455)</f>
        <v>0.12847222222222224</v>
      </c>
    </row>
    <row r="456" spans="1:13" ht="12.75">
      <c r="A456" s="11">
        <f t="shared" si="57"/>
      </c>
      <c r="B456" s="20"/>
      <c r="C456" s="12">
        <f>IF(B456="","",VLOOKUP(B456,'Startovní listina'!$A$7:$C$506,2,0))</f>
      </c>
      <c r="D456" s="11">
        <f>IF(B456="","",VLOOKUP(B456,'Startovní listina'!$A$7:$C$506,3,0))</f>
      </c>
      <c r="E456" s="22"/>
      <c r="F456" s="13">
        <f t="shared" si="58"/>
      </c>
      <c r="G456" s="14">
        <f t="shared" si="59"/>
      </c>
      <c r="H456" s="2">
        <f t="shared" si="60"/>
      </c>
      <c r="I456" s="2">
        <f aca="true" t="shared" si="64" ref="I456:I505">IF(E456&lt;M455,1,0)</f>
        <v>1</v>
      </c>
      <c r="J456">
        <f t="shared" si="61"/>
        <v>0</v>
      </c>
      <c r="K456">
        <f t="shared" si="62"/>
      </c>
      <c r="L456" t="b">
        <f t="shared" si="63"/>
        <v>0</v>
      </c>
      <c r="M456" s="1">
        <f>MAX(E$6:E456)</f>
        <v>0.12847222222222224</v>
      </c>
    </row>
    <row r="457" spans="1:13" ht="12.75">
      <c r="A457" s="11">
        <f t="shared" si="57"/>
      </c>
      <c r="B457" s="20"/>
      <c r="C457" s="12">
        <f>IF(B457="","",VLOOKUP(B457,'Startovní listina'!$A$7:$C$506,2,0))</f>
      </c>
      <c r="D457" s="11">
        <f>IF(B457="","",VLOOKUP(B457,'Startovní listina'!$A$7:$C$506,3,0))</f>
      </c>
      <c r="E457" s="22"/>
      <c r="F457" s="13">
        <f t="shared" si="58"/>
      </c>
      <c r="G457" s="14">
        <f t="shared" si="59"/>
      </c>
      <c r="H457" s="2">
        <f t="shared" si="60"/>
      </c>
      <c r="I457" s="2">
        <f t="shared" si="64"/>
        <v>1</v>
      </c>
      <c r="J457">
        <f t="shared" si="61"/>
        <v>0</v>
      </c>
      <c r="K457">
        <f t="shared" si="62"/>
      </c>
      <c r="L457" t="b">
        <f t="shared" si="63"/>
        <v>0</v>
      </c>
      <c r="M457" s="1">
        <f>MAX(E$6:E457)</f>
        <v>0.12847222222222224</v>
      </c>
    </row>
    <row r="458" spans="1:13" ht="12.75">
      <c r="A458" s="11">
        <f t="shared" si="57"/>
      </c>
      <c r="B458" s="20"/>
      <c r="C458" s="12">
        <f>IF(B458="","",VLOOKUP(B458,'Startovní listina'!$A$7:$C$506,2,0))</f>
      </c>
      <c r="D458" s="11">
        <f>IF(B458="","",VLOOKUP(B458,'Startovní listina'!$A$7:$C$506,3,0))</f>
      </c>
      <c r="E458" s="22"/>
      <c r="F458" s="13">
        <f t="shared" si="58"/>
      </c>
      <c r="G458" s="14">
        <f t="shared" si="59"/>
      </c>
      <c r="H458" s="2">
        <f t="shared" si="60"/>
      </c>
      <c r="I458" s="2">
        <f t="shared" si="64"/>
        <v>1</v>
      </c>
      <c r="J458">
        <f t="shared" si="61"/>
        <v>0</v>
      </c>
      <c r="K458">
        <f t="shared" si="62"/>
      </c>
      <c r="L458" t="b">
        <f t="shared" si="63"/>
        <v>0</v>
      </c>
      <c r="M458" s="1">
        <f>MAX(E$6:E458)</f>
        <v>0.12847222222222224</v>
      </c>
    </row>
    <row r="459" spans="1:13" ht="12.75">
      <c r="A459" s="11">
        <f t="shared" si="57"/>
      </c>
      <c r="B459" s="20"/>
      <c r="C459" s="12">
        <f>IF(B459="","",VLOOKUP(B459,'Startovní listina'!$A$7:$C$506,2,0))</f>
      </c>
      <c r="D459" s="11">
        <f>IF(B459="","",VLOOKUP(B459,'Startovní listina'!$A$7:$C$506,3,0))</f>
      </c>
      <c r="E459" s="22"/>
      <c r="F459" s="13">
        <f t="shared" si="58"/>
      </c>
      <c r="G459" s="14">
        <f t="shared" si="59"/>
      </c>
      <c r="H459" s="2">
        <f t="shared" si="60"/>
      </c>
      <c r="I459" s="2">
        <f t="shared" si="64"/>
        <v>1</v>
      </c>
      <c r="J459">
        <f t="shared" si="61"/>
        <v>0</v>
      </c>
      <c r="K459">
        <f t="shared" si="62"/>
      </c>
      <c r="L459" t="b">
        <f t="shared" si="63"/>
        <v>0</v>
      </c>
      <c r="M459" s="1">
        <f>MAX(E$6:E459)</f>
        <v>0.12847222222222224</v>
      </c>
    </row>
    <row r="460" spans="1:13" ht="12.75">
      <c r="A460" s="11">
        <f t="shared" si="57"/>
      </c>
      <c r="B460" s="20"/>
      <c r="C460" s="12">
        <f>IF(B460="","",VLOOKUP(B460,'Startovní listina'!$A$7:$C$506,2,0))</f>
      </c>
      <c r="D460" s="11">
        <f>IF(B460="","",VLOOKUP(B460,'Startovní listina'!$A$7:$C$506,3,0))</f>
      </c>
      <c r="E460" s="22"/>
      <c r="F460" s="13">
        <f t="shared" si="58"/>
      </c>
      <c r="G460" s="14">
        <f t="shared" si="59"/>
      </c>
      <c r="H460" s="2">
        <f t="shared" si="60"/>
      </c>
      <c r="I460" s="2">
        <f t="shared" si="64"/>
        <v>1</v>
      </c>
      <c r="J460">
        <f t="shared" si="61"/>
        <v>0</v>
      </c>
      <c r="K460">
        <f t="shared" si="62"/>
      </c>
      <c r="L460" t="b">
        <f t="shared" si="63"/>
        <v>0</v>
      </c>
      <c r="M460" s="1">
        <f>MAX(E$6:E460)</f>
        <v>0.12847222222222224</v>
      </c>
    </row>
    <row r="461" spans="1:13" ht="12.75">
      <c r="A461" s="11">
        <f t="shared" si="57"/>
      </c>
      <c r="B461" s="20"/>
      <c r="C461" s="12">
        <f>IF(B461="","",VLOOKUP(B461,'Startovní listina'!$A$7:$C$506,2,0))</f>
      </c>
      <c r="D461" s="11">
        <f>IF(B461="","",VLOOKUP(B461,'Startovní listina'!$A$7:$C$506,3,0))</f>
      </c>
      <c r="E461" s="22"/>
      <c r="F461" s="13">
        <f t="shared" si="58"/>
      </c>
      <c r="G461" s="14">
        <f t="shared" si="59"/>
      </c>
      <c r="H461" s="2">
        <f t="shared" si="60"/>
      </c>
      <c r="I461" s="2">
        <f t="shared" si="64"/>
        <v>1</v>
      </c>
      <c r="J461">
        <f t="shared" si="61"/>
        <v>0</v>
      </c>
      <c r="K461">
        <f t="shared" si="62"/>
      </c>
      <c r="L461" t="b">
        <f t="shared" si="63"/>
        <v>0</v>
      </c>
      <c r="M461" s="1">
        <f>MAX(E$6:E461)</f>
        <v>0.12847222222222224</v>
      </c>
    </row>
    <row r="462" spans="1:13" ht="12.75">
      <c r="A462" s="11">
        <f t="shared" si="57"/>
      </c>
      <c r="B462" s="20"/>
      <c r="C462" s="12">
        <f>IF(B462="","",VLOOKUP(B462,'Startovní listina'!$A$7:$C$506,2,0))</f>
      </c>
      <c r="D462" s="11">
        <f>IF(B462="","",VLOOKUP(B462,'Startovní listina'!$A$7:$C$506,3,0))</f>
      </c>
      <c r="E462" s="22"/>
      <c r="F462" s="13">
        <f t="shared" si="58"/>
      </c>
      <c r="G462" s="14">
        <f t="shared" si="59"/>
      </c>
      <c r="H462" s="2">
        <f t="shared" si="60"/>
      </c>
      <c r="I462" s="2">
        <f t="shared" si="64"/>
        <v>1</v>
      </c>
      <c r="J462">
        <f t="shared" si="61"/>
        <v>0</v>
      </c>
      <c r="K462">
        <f t="shared" si="62"/>
      </c>
      <c r="L462" t="b">
        <f t="shared" si="63"/>
        <v>0</v>
      </c>
      <c r="M462" s="1">
        <f>MAX(E$6:E462)</f>
        <v>0.12847222222222224</v>
      </c>
    </row>
    <row r="463" spans="1:13" ht="12.75">
      <c r="A463" s="11">
        <f t="shared" si="57"/>
      </c>
      <c r="B463" s="20"/>
      <c r="C463" s="12">
        <f>IF(B463="","",VLOOKUP(B463,'Startovní listina'!$A$7:$C$506,2,0))</f>
      </c>
      <c r="D463" s="11">
        <f>IF(B463="","",VLOOKUP(B463,'Startovní listina'!$A$7:$C$506,3,0))</f>
      </c>
      <c r="E463" s="22"/>
      <c r="F463" s="13">
        <f t="shared" si="58"/>
      </c>
      <c r="G463" s="14">
        <f t="shared" si="59"/>
      </c>
      <c r="H463" s="2">
        <f t="shared" si="60"/>
      </c>
      <c r="I463" s="2">
        <f t="shared" si="64"/>
        <v>1</v>
      </c>
      <c r="J463">
        <f t="shared" si="61"/>
        <v>0</v>
      </c>
      <c r="K463">
        <f t="shared" si="62"/>
      </c>
      <c r="L463" t="b">
        <f t="shared" si="63"/>
        <v>0</v>
      </c>
      <c r="M463" s="1">
        <f>MAX(E$6:E463)</f>
        <v>0.12847222222222224</v>
      </c>
    </row>
    <row r="464" spans="1:13" ht="12.75">
      <c r="A464" s="11">
        <f t="shared" si="57"/>
      </c>
      <c r="B464" s="20"/>
      <c r="C464" s="12">
        <f>IF(B464="","",VLOOKUP(B464,'Startovní listina'!$A$7:$C$506,2,0))</f>
      </c>
      <c r="D464" s="11">
        <f>IF(B464="","",VLOOKUP(B464,'Startovní listina'!$A$7:$C$506,3,0))</f>
      </c>
      <c r="E464" s="22"/>
      <c r="F464" s="13">
        <f t="shared" si="58"/>
      </c>
      <c r="G464" s="14">
        <f t="shared" si="59"/>
      </c>
      <c r="H464" s="2">
        <f t="shared" si="60"/>
      </c>
      <c r="I464" s="2">
        <f t="shared" si="64"/>
        <v>1</v>
      </c>
      <c r="J464">
        <f t="shared" si="61"/>
        <v>0</v>
      </c>
      <c r="K464">
        <f t="shared" si="62"/>
      </c>
      <c r="L464" t="b">
        <f t="shared" si="63"/>
        <v>0</v>
      </c>
      <c r="M464" s="1">
        <f>MAX(E$6:E464)</f>
        <v>0.12847222222222224</v>
      </c>
    </row>
    <row r="465" spans="1:13" ht="12.75">
      <c r="A465" s="11">
        <f t="shared" si="57"/>
      </c>
      <c r="B465" s="20"/>
      <c r="C465" s="12">
        <f>IF(B465="","",VLOOKUP(B465,'Startovní listina'!$A$7:$C$506,2,0))</f>
      </c>
      <c r="D465" s="11">
        <f>IF(B465="","",VLOOKUP(B465,'Startovní listina'!$A$7:$C$506,3,0))</f>
      </c>
      <c r="E465" s="22"/>
      <c r="F465" s="13">
        <f t="shared" si="58"/>
      </c>
      <c r="G465" s="14">
        <f t="shared" si="59"/>
      </c>
      <c r="H465" s="2">
        <f t="shared" si="60"/>
      </c>
      <c r="I465" s="2">
        <f t="shared" si="64"/>
        <v>1</v>
      </c>
      <c r="J465">
        <f t="shared" si="61"/>
        <v>0</v>
      </c>
      <c r="K465">
        <f t="shared" si="62"/>
      </c>
      <c r="L465" t="b">
        <f t="shared" si="63"/>
        <v>0</v>
      </c>
      <c r="M465" s="1">
        <f>MAX(E$6:E465)</f>
        <v>0.12847222222222224</v>
      </c>
    </row>
    <row r="466" spans="1:13" ht="12.75">
      <c r="A466" s="11">
        <f t="shared" si="57"/>
      </c>
      <c r="B466" s="20"/>
      <c r="C466" s="12">
        <f>IF(B466="","",VLOOKUP(B466,'Startovní listina'!$A$7:$C$506,2,0))</f>
      </c>
      <c r="D466" s="11">
        <f>IF(B466="","",VLOOKUP(B466,'Startovní listina'!$A$7:$C$506,3,0))</f>
      </c>
      <c r="E466" s="22"/>
      <c r="F466" s="13">
        <f t="shared" si="58"/>
      </c>
      <c r="G466" s="14">
        <f t="shared" si="59"/>
      </c>
      <c r="H466" s="2">
        <f t="shared" si="60"/>
      </c>
      <c r="I466" s="2">
        <f t="shared" si="64"/>
        <v>1</v>
      </c>
      <c r="J466">
        <f t="shared" si="61"/>
        <v>0</v>
      </c>
      <c r="K466">
        <f t="shared" si="62"/>
      </c>
      <c r="L466" t="b">
        <f t="shared" si="63"/>
        <v>0</v>
      </c>
      <c r="M466" s="1">
        <f>MAX(E$6:E466)</f>
        <v>0.12847222222222224</v>
      </c>
    </row>
    <row r="467" spans="1:13" ht="12.75">
      <c r="A467" s="11">
        <f t="shared" si="57"/>
      </c>
      <c r="B467" s="20"/>
      <c r="C467" s="12">
        <f>IF(B467="","",VLOOKUP(B467,'Startovní listina'!$A$7:$C$506,2,0))</f>
      </c>
      <c r="D467" s="11">
        <f>IF(B467="","",VLOOKUP(B467,'Startovní listina'!$A$7:$C$506,3,0))</f>
      </c>
      <c r="E467" s="22"/>
      <c r="F467" s="13">
        <f t="shared" si="58"/>
      </c>
      <c r="G467" s="14">
        <f t="shared" si="59"/>
      </c>
      <c r="H467" s="2">
        <f t="shared" si="60"/>
      </c>
      <c r="I467" s="2">
        <f t="shared" si="64"/>
        <v>1</v>
      </c>
      <c r="J467">
        <f t="shared" si="61"/>
        <v>0</v>
      </c>
      <c r="K467">
        <f t="shared" si="62"/>
      </c>
      <c r="L467" t="b">
        <f t="shared" si="63"/>
        <v>0</v>
      </c>
      <c r="M467" s="1">
        <f>MAX(E$6:E467)</f>
        <v>0.12847222222222224</v>
      </c>
    </row>
    <row r="468" spans="1:13" ht="12.75">
      <c r="A468" s="11">
        <f t="shared" si="57"/>
      </c>
      <c r="B468" s="20"/>
      <c r="C468" s="12">
        <f>IF(B468="","",VLOOKUP(B468,'Startovní listina'!$A$7:$C$506,2,0))</f>
      </c>
      <c r="D468" s="11">
        <f>IF(B468="","",VLOOKUP(B468,'Startovní listina'!$A$7:$C$506,3,0))</f>
      </c>
      <c r="E468" s="22"/>
      <c r="F468" s="13">
        <f t="shared" si="58"/>
      </c>
      <c r="G468" s="14">
        <f t="shared" si="59"/>
      </c>
      <c r="H468" s="2">
        <f t="shared" si="60"/>
      </c>
      <c r="I468" s="2">
        <f t="shared" si="64"/>
        <v>1</v>
      </c>
      <c r="J468">
        <f t="shared" si="61"/>
        <v>0</v>
      </c>
      <c r="K468">
        <f t="shared" si="62"/>
      </c>
      <c r="L468" t="b">
        <f t="shared" si="63"/>
        <v>0</v>
      </c>
      <c r="M468" s="1">
        <f>MAX(E$6:E468)</f>
        <v>0.12847222222222224</v>
      </c>
    </row>
    <row r="469" spans="1:13" ht="12.75">
      <c r="A469" s="11">
        <f t="shared" si="57"/>
      </c>
      <c r="B469" s="20"/>
      <c r="C469" s="12">
        <f>IF(B469="","",VLOOKUP(B469,'Startovní listina'!$A$7:$C$506,2,0))</f>
      </c>
      <c r="D469" s="11">
        <f>IF(B469="","",VLOOKUP(B469,'Startovní listina'!$A$7:$C$506,3,0))</f>
      </c>
      <c r="E469" s="22"/>
      <c r="F469" s="13">
        <f t="shared" si="58"/>
      </c>
      <c r="G469" s="14">
        <f t="shared" si="59"/>
      </c>
      <c r="H469" s="2">
        <f t="shared" si="60"/>
      </c>
      <c r="I469" s="2">
        <f t="shared" si="64"/>
        <v>1</v>
      </c>
      <c r="J469">
        <f t="shared" si="61"/>
        <v>0</v>
      </c>
      <c r="K469">
        <f t="shared" si="62"/>
      </c>
      <c r="L469" t="b">
        <f t="shared" si="63"/>
        <v>0</v>
      </c>
      <c r="M469" s="1">
        <f>MAX(E$6:E469)</f>
        <v>0.12847222222222224</v>
      </c>
    </row>
    <row r="470" spans="1:13" ht="12.75">
      <c r="A470" s="11">
        <f t="shared" si="57"/>
      </c>
      <c r="B470" s="20"/>
      <c r="C470" s="12">
        <f>IF(B470="","",VLOOKUP(B470,'Startovní listina'!$A$7:$C$506,2,0))</f>
      </c>
      <c r="D470" s="11">
        <f>IF(B470="","",VLOOKUP(B470,'Startovní listina'!$A$7:$C$506,3,0))</f>
      </c>
      <c r="E470" s="22"/>
      <c r="F470" s="13">
        <f t="shared" si="58"/>
      </c>
      <c r="G470" s="14">
        <f t="shared" si="59"/>
      </c>
      <c r="H470" s="2">
        <f t="shared" si="60"/>
      </c>
      <c r="I470" s="2">
        <f t="shared" si="64"/>
        <v>1</v>
      </c>
      <c r="J470">
        <f t="shared" si="61"/>
        <v>0</v>
      </c>
      <c r="K470">
        <f t="shared" si="62"/>
      </c>
      <c r="L470" t="b">
        <f t="shared" si="63"/>
        <v>0</v>
      </c>
      <c r="M470" s="1">
        <f>MAX(E$6:E470)</f>
        <v>0.12847222222222224</v>
      </c>
    </row>
    <row r="471" spans="1:13" ht="12.75">
      <c r="A471" s="11">
        <f t="shared" si="57"/>
      </c>
      <c r="B471" s="20"/>
      <c r="C471" s="12">
        <f>IF(B471="","",VLOOKUP(B471,'Startovní listina'!$A$7:$C$506,2,0))</f>
      </c>
      <c r="D471" s="11">
        <f>IF(B471="","",VLOOKUP(B471,'Startovní listina'!$A$7:$C$506,3,0))</f>
      </c>
      <c r="E471" s="22"/>
      <c r="F471" s="13">
        <f t="shared" si="58"/>
      </c>
      <c r="G471" s="14">
        <f t="shared" si="59"/>
      </c>
      <c r="H471" s="2">
        <f t="shared" si="60"/>
      </c>
      <c r="I471" s="2">
        <f t="shared" si="64"/>
        <v>1</v>
      </c>
      <c r="J471">
        <f t="shared" si="61"/>
        <v>0</v>
      </c>
      <c r="K471">
        <f t="shared" si="62"/>
      </c>
      <c r="L471" t="b">
        <f t="shared" si="63"/>
        <v>0</v>
      </c>
      <c r="M471" s="1">
        <f>MAX(E$6:E471)</f>
        <v>0.12847222222222224</v>
      </c>
    </row>
    <row r="472" spans="1:13" ht="12.75">
      <c r="A472" s="11">
        <f t="shared" si="57"/>
      </c>
      <c r="B472" s="20"/>
      <c r="C472" s="12">
        <f>IF(B472="","",VLOOKUP(B472,'Startovní listina'!$A$7:$C$506,2,0))</f>
      </c>
      <c r="D472" s="11">
        <f>IF(B472="","",VLOOKUP(B472,'Startovní listina'!$A$7:$C$506,3,0))</f>
      </c>
      <c r="E472" s="22"/>
      <c r="F472" s="13">
        <f t="shared" si="58"/>
      </c>
      <c r="G472" s="14">
        <f t="shared" si="59"/>
      </c>
      <c r="H472" s="2">
        <f t="shared" si="60"/>
      </c>
      <c r="I472" s="2">
        <f t="shared" si="64"/>
        <v>1</v>
      </c>
      <c r="J472">
        <f t="shared" si="61"/>
        <v>0</v>
      </c>
      <c r="K472">
        <f t="shared" si="62"/>
      </c>
      <c r="L472" t="b">
        <f t="shared" si="63"/>
        <v>0</v>
      </c>
      <c r="M472" s="1">
        <f>MAX(E$6:E472)</f>
        <v>0.12847222222222224</v>
      </c>
    </row>
    <row r="473" spans="1:13" ht="12.75">
      <c r="A473" s="11">
        <f t="shared" si="57"/>
      </c>
      <c r="B473" s="20"/>
      <c r="C473" s="12">
        <f>IF(B473="","",VLOOKUP(B473,'Startovní listina'!$A$7:$C$506,2,0))</f>
      </c>
      <c r="D473" s="11">
        <f>IF(B473="","",VLOOKUP(B473,'Startovní listina'!$A$7:$C$506,3,0))</f>
      </c>
      <c r="E473" s="22"/>
      <c r="F473" s="13">
        <f t="shared" si="58"/>
      </c>
      <c r="G473" s="14">
        <f t="shared" si="59"/>
      </c>
      <c r="H473" s="2">
        <f t="shared" si="60"/>
      </c>
      <c r="I473" s="2">
        <f t="shared" si="64"/>
        <v>1</v>
      </c>
      <c r="J473">
        <f t="shared" si="61"/>
        <v>0</v>
      </c>
      <c r="K473">
        <f t="shared" si="62"/>
      </c>
      <c r="L473" t="b">
        <f t="shared" si="63"/>
        <v>0</v>
      </c>
      <c r="M473" s="1">
        <f>MAX(E$6:E473)</f>
        <v>0.12847222222222224</v>
      </c>
    </row>
    <row r="474" spans="1:13" ht="12.75">
      <c r="A474" s="11">
        <f aca="true" t="shared" si="65" ref="A474:A505">IF(B474&lt;&gt;"",A473+1,"")</f>
      </c>
      <c r="B474" s="20"/>
      <c r="C474" s="12">
        <f>IF(B474="","",VLOOKUP(B474,'Startovní listina'!$A$7:$C$506,2,0))</f>
      </c>
      <c r="D474" s="11">
        <f>IF(B474="","",VLOOKUP(B474,'Startovní listina'!$A$7:$C$506,3,0))</f>
      </c>
      <c r="E474" s="22"/>
      <c r="F474" s="13">
        <f t="shared" si="58"/>
      </c>
      <c r="G474" s="14">
        <f t="shared" si="59"/>
      </c>
      <c r="H474" s="2">
        <f t="shared" si="60"/>
      </c>
      <c r="I474" s="2">
        <f t="shared" si="64"/>
        <v>1</v>
      </c>
      <c r="J474">
        <f t="shared" si="61"/>
        <v>0</v>
      </c>
      <c r="K474">
        <f t="shared" si="62"/>
      </c>
      <c r="L474" t="b">
        <f t="shared" si="63"/>
        <v>0</v>
      </c>
      <c r="M474" s="1">
        <f>MAX(E$6:E474)</f>
        <v>0.12847222222222224</v>
      </c>
    </row>
    <row r="475" spans="1:13" ht="12.75">
      <c r="A475" s="11">
        <f t="shared" si="65"/>
      </c>
      <c r="B475" s="20"/>
      <c r="C475" s="12">
        <f>IF(B475="","",VLOOKUP(B475,'Startovní listina'!$A$7:$C$506,2,0))</f>
      </c>
      <c r="D475" s="11">
        <f>IF(B475="","",VLOOKUP(B475,'Startovní listina'!$A$7:$C$506,3,0))</f>
      </c>
      <c r="E475" s="22"/>
      <c r="F475" s="13">
        <f t="shared" si="58"/>
      </c>
      <c r="G475" s="14">
        <f t="shared" si="59"/>
      </c>
      <c r="H475" s="2">
        <f t="shared" si="60"/>
      </c>
      <c r="I475" s="2">
        <f t="shared" si="64"/>
        <v>1</v>
      </c>
      <c r="J475">
        <f t="shared" si="61"/>
        <v>0</v>
      </c>
      <c r="K475">
        <f t="shared" si="62"/>
      </c>
      <c r="L475" t="b">
        <f t="shared" si="63"/>
        <v>0</v>
      </c>
      <c r="M475" s="1">
        <f>MAX(E$6:E475)</f>
        <v>0.12847222222222224</v>
      </c>
    </row>
    <row r="476" spans="1:13" ht="12.75">
      <c r="A476" s="11">
        <f t="shared" si="65"/>
      </c>
      <c r="B476" s="20"/>
      <c r="C476" s="12">
        <f>IF(B476="","",VLOOKUP(B476,'Startovní listina'!$A$7:$C$506,2,0))</f>
      </c>
      <c r="D476" s="11">
        <f>IF(B476="","",VLOOKUP(B476,'Startovní listina'!$A$7:$C$506,3,0))</f>
      </c>
      <c r="E476" s="22"/>
      <c r="F476" s="13">
        <f t="shared" si="58"/>
      </c>
      <c r="G476" s="14">
        <f t="shared" si="59"/>
      </c>
      <c r="H476" s="2">
        <f t="shared" si="60"/>
      </c>
      <c r="I476" s="2">
        <f t="shared" si="64"/>
        <v>1</v>
      </c>
      <c r="J476">
        <f t="shared" si="61"/>
        <v>0</v>
      </c>
      <c r="K476">
        <f t="shared" si="62"/>
      </c>
      <c r="L476" t="b">
        <f t="shared" si="63"/>
        <v>0</v>
      </c>
      <c r="M476" s="1">
        <f>MAX(E$6:E476)</f>
        <v>0.12847222222222224</v>
      </c>
    </row>
    <row r="477" spans="1:13" ht="12.75">
      <c r="A477" s="11">
        <f t="shared" si="65"/>
      </c>
      <c r="B477" s="20"/>
      <c r="C477" s="12">
        <f>IF(B477="","",VLOOKUP(B477,'Startovní listina'!$A$7:$C$506,2,0))</f>
      </c>
      <c r="D477" s="11">
        <f>IF(B477="","",VLOOKUP(B477,'Startovní listina'!$A$7:$C$506,3,0))</f>
      </c>
      <c r="E477" s="22"/>
      <c r="F477" s="13">
        <f t="shared" si="58"/>
      </c>
      <c r="G477" s="14">
        <f t="shared" si="59"/>
      </c>
      <c r="H477" s="2">
        <f t="shared" si="60"/>
      </c>
      <c r="I477" s="2">
        <f t="shared" si="64"/>
        <v>1</v>
      </c>
      <c r="J477">
        <f t="shared" si="61"/>
        <v>0</v>
      </c>
      <c r="K477">
        <f t="shared" si="62"/>
      </c>
      <c r="L477" t="b">
        <f t="shared" si="63"/>
        <v>0</v>
      </c>
      <c r="M477" s="1">
        <f>MAX(E$6:E477)</f>
        <v>0.12847222222222224</v>
      </c>
    </row>
    <row r="478" spans="1:13" ht="12.75">
      <c r="A478" s="11">
        <f t="shared" si="65"/>
      </c>
      <c r="B478" s="20"/>
      <c r="C478" s="12">
        <f>IF(B478="","",VLOOKUP(B478,'Startovní listina'!$A$7:$C$506,2,0))</f>
      </c>
      <c r="D478" s="11">
        <f>IF(B478="","",VLOOKUP(B478,'Startovní listina'!$A$7:$C$506,3,0))</f>
      </c>
      <c r="E478" s="22"/>
      <c r="F478" s="13">
        <f t="shared" si="58"/>
      </c>
      <c r="G478" s="14">
        <f t="shared" si="59"/>
      </c>
      <c r="H478" s="2">
        <f t="shared" si="60"/>
      </c>
      <c r="I478" s="2">
        <f t="shared" si="64"/>
        <v>1</v>
      </c>
      <c r="J478">
        <f t="shared" si="61"/>
        <v>0</v>
      </c>
      <c r="K478">
        <f t="shared" si="62"/>
      </c>
      <c r="L478" t="b">
        <f t="shared" si="63"/>
        <v>0</v>
      </c>
      <c r="M478" s="1">
        <f>MAX(E$6:E478)</f>
        <v>0.12847222222222224</v>
      </c>
    </row>
    <row r="479" spans="1:13" ht="12.75">
      <c r="A479" s="11">
        <f t="shared" si="65"/>
      </c>
      <c r="B479" s="20"/>
      <c r="C479" s="12">
        <f>IF(B479="","",VLOOKUP(B479,'Startovní listina'!$A$7:$C$506,2,0))</f>
      </c>
      <c r="D479" s="11">
        <f>IF(B479="","",VLOOKUP(B479,'Startovní listina'!$A$7:$C$506,3,0))</f>
      </c>
      <c r="E479" s="22"/>
      <c r="F479" s="13">
        <f t="shared" si="58"/>
      </c>
      <c r="G479" s="14">
        <f t="shared" si="59"/>
      </c>
      <c r="H479" s="2">
        <f t="shared" si="60"/>
      </c>
      <c r="I479" s="2">
        <f t="shared" si="64"/>
        <v>1</v>
      </c>
      <c r="J479">
        <f t="shared" si="61"/>
        <v>0</v>
      </c>
      <c r="K479">
        <f t="shared" si="62"/>
      </c>
      <c r="L479" t="b">
        <f t="shared" si="63"/>
        <v>0</v>
      </c>
      <c r="M479" s="1">
        <f>MAX(E$6:E479)</f>
        <v>0.12847222222222224</v>
      </c>
    </row>
    <row r="480" spans="1:13" ht="12.75">
      <c r="A480" s="11">
        <f t="shared" si="65"/>
      </c>
      <c r="B480" s="20"/>
      <c r="C480" s="12">
        <f>IF(B480="","",VLOOKUP(B480,'Startovní listina'!$A$7:$C$506,2,0))</f>
      </c>
      <c r="D480" s="11">
        <f>IF(B480="","",VLOOKUP(B480,'Startovní listina'!$A$7:$C$506,3,0))</f>
      </c>
      <c r="E480" s="22"/>
      <c r="F480" s="13">
        <f t="shared" si="58"/>
      </c>
      <c r="G480" s="14">
        <f t="shared" si="59"/>
      </c>
      <c r="H480" s="2">
        <f t="shared" si="60"/>
      </c>
      <c r="I480" s="2">
        <f t="shared" si="64"/>
        <v>1</v>
      </c>
      <c r="J480">
        <f t="shared" si="61"/>
        <v>0</v>
      </c>
      <c r="K480">
        <f t="shared" si="62"/>
      </c>
      <c r="L480" t="b">
        <f t="shared" si="63"/>
        <v>0</v>
      </c>
      <c r="M480" s="1">
        <f>MAX(E$6:E480)</f>
        <v>0.12847222222222224</v>
      </c>
    </row>
    <row r="481" spans="1:13" ht="12.75">
      <c r="A481" s="11">
        <f t="shared" si="65"/>
      </c>
      <c r="B481" s="20"/>
      <c r="C481" s="12">
        <f>IF(B481="","",VLOOKUP(B481,'Startovní listina'!$A$7:$C$506,2,0))</f>
      </c>
      <c r="D481" s="11">
        <f>IF(B481="","",VLOOKUP(B481,'Startovní listina'!$A$7:$C$506,3,0))</f>
      </c>
      <c r="E481" s="22"/>
      <c r="F481" s="13">
        <f t="shared" si="58"/>
      </c>
      <c r="G481" s="14">
        <f t="shared" si="59"/>
      </c>
      <c r="H481" s="2">
        <f t="shared" si="60"/>
      </c>
      <c r="I481" s="2">
        <f t="shared" si="64"/>
        <v>1</v>
      </c>
      <c r="J481">
        <f t="shared" si="61"/>
        <v>0</v>
      </c>
      <c r="K481">
        <f t="shared" si="62"/>
      </c>
      <c r="L481" t="b">
        <f t="shared" si="63"/>
        <v>0</v>
      </c>
      <c r="M481" s="1">
        <f>MAX(E$6:E481)</f>
        <v>0.12847222222222224</v>
      </c>
    </row>
    <row r="482" spans="1:13" ht="12.75">
      <c r="A482" s="11">
        <f t="shared" si="65"/>
      </c>
      <c r="B482" s="20"/>
      <c r="C482" s="12">
        <f>IF(B482="","",VLOOKUP(B482,'Startovní listina'!$A$7:$C$506,2,0))</f>
      </c>
      <c r="D482" s="11">
        <f>IF(B482="","",VLOOKUP(B482,'Startovní listina'!$A$7:$C$506,3,0))</f>
      </c>
      <c r="E482" s="22"/>
      <c r="F482" s="13">
        <f t="shared" si="58"/>
      </c>
      <c r="G482" s="14">
        <f t="shared" si="59"/>
      </c>
      <c r="H482" s="2">
        <f t="shared" si="60"/>
      </c>
      <c r="I482" s="2">
        <f t="shared" si="64"/>
        <v>1</v>
      </c>
      <c r="J482">
        <f t="shared" si="61"/>
        <v>0</v>
      </c>
      <c r="K482">
        <f t="shared" si="62"/>
      </c>
      <c r="L482" t="b">
        <f t="shared" si="63"/>
        <v>0</v>
      </c>
      <c r="M482" s="1">
        <f>MAX(E$6:E482)</f>
        <v>0.12847222222222224</v>
      </c>
    </row>
    <row r="483" spans="1:13" ht="12.75">
      <c r="A483" s="11">
        <f t="shared" si="65"/>
      </c>
      <c r="B483" s="20"/>
      <c r="C483" s="12">
        <f>IF(B483="","",VLOOKUP(B483,'Startovní listina'!$A$7:$C$506,2,0))</f>
      </c>
      <c r="D483" s="11">
        <f>IF(B483="","",VLOOKUP(B483,'Startovní listina'!$A$7:$C$506,3,0))</f>
      </c>
      <c r="E483" s="22"/>
      <c r="F483" s="13">
        <f t="shared" si="58"/>
      </c>
      <c r="G483" s="14">
        <f t="shared" si="59"/>
      </c>
      <c r="H483" s="2">
        <f t="shared" si="60"/>
      </c>
      <c r="I483" s="2">
        <f t="shared" si="64"/>
        <v>1</v>
      </c>
      <c r="J483">
        <f t="shared" si="61"/>
        <v>0</v>
      </c>
      <c r="K483">
        <f t="shared" si="62"/>
      </c>
      <c r="L483" t="b">
        <f t="shared" si="63"/>
        <v>0</v>
      </c>
      <c r="M483" s="1">
        <f>MAX(E$6:E483)</f>
        <v>0.12847222222222224</v>
      </c>
    </row>
    <row r="484" spans="1:13" ht="12.75">
      <c r="A484" s="11">
        <f t="shared" si="65"/>
      </c>
      <c r="B484" s="20"/>
      <c r="C484" s="12">
        <f>IF(B484="","",VLOOKUP(B484,'Startovní listina'!$A$7:$C$506,2,0))</f>
      </c>
      <c r="D484" s="11">
        <f>IF(B484="","",VLOOKUP(B484,'Startovní listina'!$A$7:$C$506,3,0))</f>
      </c>
      <c r="E484" s="22"/>
      <c r="F484" s="13">
        <f t="shared" si="58"/>
      </c>
      <c r="G484" s="14">
        <f t="shared" si="59"/>
      </c>
      <c r="H484" s="2">
        <f t="shared" si="60"/>
      </c>
      <c r="I484" s="2">
        <f t="shared" si="64"/>
        <v>1</v>
      </c>
      <c r="J484">
        <f t="shared" si="61"/>
        <v>0</v>
      </c>
      <c r="K484">
        <f t="shared" si="62"/>
      </c>
      <c r="L484" t="b">
        <f t="shared" si="63"/>
        <v>0</v>
      </c>
      <c r="M484" s="1">
        <f>MAX(E$6:E484)</f>
        <v>0.12847222222222224</v>
      </c>
    </row>
    <row r="485" spans="1:13" ht="12.75">
      <c r="A485" s="11">
        <f t="shared" si="65"/>
      </c>
      <c r="B485" s="20"/>
      <c r="C485" s="12">
        <f>IF(B485="","",VLOOKUP(B485,'Startovní listina'!$A$7:$C$506,2,0))</f>
      </c>
      <c r="D485" s="11">
        <f>IF(B485="","",VLOOKUP(B485,'Startovní listina'!$A$7:$C$506,3,0))</f>
      </c>
      <c r="E485" s="22"/>
      <c r="F485" s="13">
        <f t="shared" si="58"/>
      </c>
      <c r="G485" s="14">
        <f t="shared" si="59"/>
      </c>
      <c r="H485" s="2">
        <f t="shared" si="60"/>
      </c>
      <c r="I485" s="2">
        <f t="shared" si="64"/>
        <v>1</v>
      </c>
      <c r="J485">
        <f t="shared" si="61"/>
        <v>0</v>
      </c>
      <c r="K485">
        <f t="shared" si="62"/>
      </c>
      <c r="L485" t="b">
        <f t="shared" si="63"/>
        <v>0</v>
      </c>
      <c r="M485" s="1">
        <f>MAX(E$6:E485)</f>
        <v>0.12847222222222224</v>
      </c>
    </row>
    <row r="486" spans="1:13" ht="12.75">
      <c r="A486" s="11">
        <f t="shared" si="65"/>
      </c>
      <c r="B486" s="20"/>
      <c r="C486" s="12">
        <f>IF(B486="","",VLOOKUP(B486,'Startovní listina'!$A$7:$C$506,2,0))</f>
      </c>
      <c r="D486" s="11">
        <f>IF(B486="","",VLOOKUP(B486,'Startovní listina'!$A$7:$C$506,3,0))</f>
      </c>
      <c r="E486" s="22"/>
      <c r="F486" s="13">
        <f t="shared" si="58"/>
      </c>
      <c r="G486" s="14">
        <f t="shared" si="59"/>
      </c>
      <c r="H486" s="2">
        <f t="shared" si="60"/>
      </c>
      <c r="I486" s="2">
        <f t="shared" si="64"/>
        <v>1</v>
      </c>
      <c r="J486">
        <f t="shared" si="61"/>
        <v>0</v>
      </c>
      <c r="K486">
        <f t="shared" si="62"/>
      </c>
      <c r="L486" t="b">
        <f t="shared" si="63"/>
        <v>0</v>
      </c>
      <c r="M486" s="1">
        <f>MAX(E$6:E486)</f>
        <v>0.12847222222222224</v>
      </c>
    </row>
    <row r="487" spans="1:13" ht="12.75">
      <c r="A487" s="11">
        <f t="shared" si="65"/>
      </c>
      <c r="B487" s="20"/>
      <c r="C487" s="12">
        <f>IF(B487="","",VLOOKUP(B487,'Startovní listina'!$A$7:$C$506,2,0))</f>
      </c>
      <c r="D487" s="11">
        <f>IF(B487="","",VLOOKUP(B487,'Startovní listina'!$A$7:$C$506,3,0))</f>
      </c>
      <c r="E487" s="22"/>
      <c r="F487" s="13">
        <f t="shared" si="58"/>
      </c>
      <c r="G487" s="14">
        <f t="shared" si="59"/>
      </c>
      <c r="H487" s="2">
        <f t="shared" si="60"/>
      </c>
      <c r="I487" s="2">
        <f t="shared" si="64"/>
        <v>1</v>
      </c>
      <c r="J487">
        <f t="shared" si="61"/>
        <v>0</v>
      </c>
      <c r="K487">
        <f t="shared" si="62"/>
      </c>
      <c r="L487" t="b">
        <f t="shared" si="63"/>
        <v>0</v>
      </c>
      <c r="M487" s="1">
        <f>MAX(E$6:E487)</f>
        <v>0.12847222222222224</v>
      </c>
    </row>
    <row r="488" spans="1:13" ht="12.75">
      <c r="A488" s="11">
        <f t="shared" si="65"/>
      </c>
      <c r="B488" s="20"/>
      <c r="C488" s="12">
        <f>IF(B488="","",VLOOKUP(B488,'Startovní listina'!$A$7:$C$506,2,0))</f>
      </c>
      <c r="D488" s="11">
        <f>IF(B488="","",VLOOKUP(B488,'Startovní listina'!$A$7:$C$506,3,0))</f>
      </c>
      <c r="E488" s="22"/>
      <c r="F488" s="13">
        <f t="shared" si="58"/>
      </c>
      <c r="G488" s="14">
        <f t="shared" si="59"/>
      </c>
      <c r="H488" s="2">
        <f t="shared" si="60"/>
      </c>
      <c r="I488" s="2">
        <f t="shared" si="64"/>
        <v>1</v>
      </c>
      <c r="J488">
        <f t="shared" si="61"/>
        <v>0</v>
      </c>
      <c r="K488">
        <f t="shared" si="62"/>
      </c>
      <c r="L488" t="b">
        <f t="shared" si="63"/>
        <v>0</v>
      </c>
      <c r="M488" s="1">
        <f>MAX(E$6:E488)</f>
        <v>0.12847222222222224</v>
      </c>
    </row>
    <row r="489" spans="1:13" ht="12.75">
      <c r="A489" s="11">
        <f t="shared" si="65"/>
      </c>
      <c r="B489" s="20"/>
      <c r="C489" s="12">
        <f>IF(B489="","",VLOOKUP(B489,'Startovní listina'!$A$7:$C$506,2,0))</f>
      </c>
      <c r="D489" s="11">
        <f>IF(B489="","",VLOOKUP(B489,'Startovní listina'!$A$7:$C$506,3,0))</f>
      </c>
      <c r="E489" s="22"/>
      <c r="F489" s="13">
        <f t="shared" si="58"/>
      </c>
      <c r="G489" s="14">
        <f t="shared" si="59"/>
      </c>
      <c r="H489" s="2">
        <f t="shared" si="60"/>
      </c>
      <c r="I489" s="2">
        <f t="shared" si="64"/>
        <v>1</v>
      </c>
      <c r="J489">
        <f t="shared" si="61"/>
        <v>0</v>
      </c>
      <c r="K489">
        <f t="shared" si="62"/>
      </c>
      <c r="L489" t="b">
        <f t="shared" si="63"/>
        <v>0</v>
      </c>
      <c r="M489" s="1">
        <f>MAX(E$6:E489)</f>
        <v>0.12847222222222224</v>
      </c>
    </row>
    <row r="490" spans="1:13" ht="12.75">
      <c r="A490" s="11">
        <f t="shared" si="65"/>
      </c>
      <c r="B490" s="20"/>
      <c r="C490" s="12">
        <f>IF(B490="","",VLOOKUP(B490,'Startovní listina'!$A$7:$C$506,2,0))</f>
      </c>
      <c r="D490" s="11">
        <f>IF(B490="","",VLOOKUP(B490,'Startovní listina'!$A$7:$C$506,3,0))</f>
      </c>
      <c r="E490" s="22"/>
      <c r="F490" s="13">
        <f t="shared" si="58"/>
      </c>
      <c r="G490" s="14">
        <f t="shared" si="59"/>
      </c>
      <c r="H490" s="2">
        <f t="shared" si="60"/>
      </c>
      <c r="I490" s="2">
        <f t="shared" si="64"/>
        <v>1</v>
      </c>
      <c r="J490">
        <f t="shared" si="61"/>
        <v>0</v>
      </c>
      <c r="K490">
        <f t="shared" si="62"/>
      </c>
      <c r="L490" t="b">
        <f t="shared" si="63"/>
        <v>0</v>
      </c>
      <c r="M490" s="1">
        <f>MAX(E$6:E490)</f>
        <v>0.12847222222222224</v>
      </c>
    </row>
    <row r="491" spans="1:13" ht="12.75">
      <c r="A491" s="11">
        <f t="shared" si="65"/>
      </c>
      <c r="B491" s="20"/>
      <c r="C491" s="12">
        <f>IF(B491="","",VLOOKUP(B491,'Startovní listina'!$A$7:$C$506,2,0))</f>
      </c>
      <c r="D491" s="11">
        <f>IF(B491="","",VLOOKUP(B491,'Startovní listina'!$A$7:$C$506,3,0))</f>
      </c>
      <c r="E491" s="22"/>
      <c r="F491" s="13">
        <f t="shared" si="58"/>
      </c>
      <c r="G491" s="14">
        <f t="shared" si="59"/>
      </c>
      <c r="H491" s="2">
        <f t="shared" si="60"/>
      </c>
      <c r="I491" s="2">
        <f t="shared" si="64"/>
        <v>1</v>
      </c>
      <c r="J491">
        <f t="shared" si="61"/>
        <v>0</v>
      </c>
      <c r="K491">
        <f t="shared" si="62"/>
      </c>
      <c r="L491" t="b">
        <f t="shared" si="63"/>
        <v>0</v>
      </c>
      <c r="M491" s="1">
        <f>MAX(E$6:E491)</f>
        <v>0.12847222222222224</v>
      </c>
    </row>
    <row r="492" spans="1:13" ht="12.75">
      <c r="A492" s="11">
        <f t="shared" si="65"/>
      </c>
      <c r="B492" s="20"/>
      <c r="C492" s="12">
        <f>IF(B492="","",VLOOKUP(B492,'Startovní listina'!$A$7:$C$506,2,0))</f>
      </c>
      <c r="D492" s="11">
        <f>IF(B492="","",VLOOKUP(B492,'Startovní listina'!$A$7:$C$506,3,0))</f>
      </c>
      <c r="E492" s="22"/>
      <c r="F492" s="13">
        <f t="shared" si="58"/>
      </c>
      <c r="G492" s="14">
        <f t="shared" si="59"/>
      </c>
      <c r="H492" s="2">
        <f t="shared" si="60"/>
      </c>
      <c r="I492" s="2">
        <f t="shared" si="64"/>
        <v>1</v>
      </c>
      <c r="J492">
        <f t="shared" si="61"/>
        <v>0</v>
      </c>
      <c r="K492">
        <f t="shared" si="62"/>
      </c>
      <c r="L492" t="b">
        <f t="shared" si="63"/>
        <v>0</v>
      </c>
      <c r="M492" s="1">
        <f>MAX(E$6:E492)</f>
        <v>0.12847222222222224</v>
      </c>
    </row>
    <row r="493" spans="1:13" ht="12.75">
      <c r="A493" s="11">
        <f t="shared" si="65"/>
      </c>
      <c r="B493" s="20"/>
      <c r="C493" s="12">
        <f>IF(B493="","",VLOOKUP(B493,'Startovní listina'!$A$7:$C$506,2,0))</f>
      </c>
      <c r="D493" s="11">
        <f>IF(B493="","",VLOOKUP(B493,'Startovní listina'!$A$7:$C$506,3,0))</f>
      </c>
      <c r="E493" s="22"/>
      <c r="F493" s="13">
        <f t="shared" si="58"/>
      </c>
      <c r="G493" s="14">
        <f t="shared" si="59"/>
      </c>
      <c r="H493" s="2">
        <f t="shared" si="60"/>
      </c>
      <c r="I493" s="2">
        <f t="shared" si="64"/>
        <v>1</v>
      </c>
      <c r="J493">
        <f t="shared" si="61"/>
        <v>0</v>
      </c>
      <c r="K493">
        <f t="shared" si="62"/>
      </c>
      <c r="L493" t="b">
        <f t="shared" si="63"/>
        <v>0</v>
      </c>
      <c r="M493" s="1">
        <f>MAX(E$6:E493)</f>
        <v>0.12847222222222224</v>
      </c>
    </row>
    <row r="494" spans="1:13" ht="12.75">
      <c r="A494" s="11">
        <f t="shared" si="65"/>
      </c>
      <c r="B494" s="20"/>
      <c r="C494" s="12">
        <f>IF(B494="","",VLOOKUP(B494,'Startovní listina'!$A$7:$C$506,2,0))</f>
      </c>
      <c r="D494" s="11">
        <f>IF(B494="","",VLOOKUP(B494,'Startovní listina'!$A$7:$C$506,3,0))</f>
      </c>
      <c r="E494" s="22"/>
      <c r="F494" s="13">
        <f t="shared" si="58"/>
      </c>
      <c r="G494" s="14">
        <f t="shared" si="59"/>
      </c>
      <c r="H494" s="2">
        <f t="shared" si="60"/>
      </c>
      <c r="I494" s="2">
        <f t="shared" si="64"/>
        <v>1</v>
      </c>
      <c r="J494">
        <f t="shared" si="61"/>
        <v>0</v>
      </c>
      <c r="K494">
        <f t="shared" si="62"/>
      </c>
      <c r="L494" t="b">
        <f t="shared" si="63"/>
        <v>0</v>
      </c>
      <c r="M494" s="1">
        <f>MAX(E$6:E494)</f>
        <v>0.12847222222222224</v>
      </c>
    </row>
    <row r="495" spans="1:13" ht="12.75">
      <c r="A495" s="11">
        <f t="shared" si="65"/>
      </c>
      <c r="B495" s="20"/>
      <c r="C495" s="12">
        <f>IF(B495="","",VLOOKUP(B495,'Startovní listina'!$A$7:$C$506,2,0))</f>
      </c>
      <c r="D495" s="11">
        <f>IF(B495="","",VLOOKUP(B495,'Startovní listina'!$A$7:$C$506,3,0))</f>
      </c>
      <c r="E495" s="22"/>
      <c r="F495" s="13">
        <f t="shared" si="58"/>
      </c>
      <c r="G495" s="14">
        <f t="shared" si="59"/>
      </c>
      <c r="H495" s="2">
        <f t="shared" si="60"/>
      </c>
      <c r="I495" s="2">
        <f t="shared" si="64"/>
        <v>1</v>
      </c>
      <c r="J495">
        <f t="shared" si="61"/>
        <v>0</v>
      </c>
      <c r="K495">
        <f t="shared" si="62"/>
      </c>
      <c r="L495" t="b">
        <f t="shared" si="63"/>
        <v>0</v>
      </c>
      <c r="M495" s="1">
        <f>MAX(E$6:E495)</f>
        <v>0.12847222222222224</v>
      </c>
    </row>
    <row r="496" spans="1:13" ht="12.75">
      <c r="A496" s="11">
        <f t="shared" si="65"/>
      </c>
      <c r="B496" s="20"/>
      <c r="C496" s="12">
        <f>IF(B496="","",VLOOKUP(B496,'Startovní listina'!$A$7:$C$506,2,0))</f>
      </c>
      <c r="D496" s="11">
        <f>IF(B496="","",VLOOKUP(B496,'Startovní listina'!$A$7:$C$506,3,0))</f>
      </c>
      <c r="E496" s="22"/>
      <c r="F496" s="13">
        <f t="shared" si="58"/>
      </c>
      <c r="G496" s="14">
        <f t="shared" si="59"/>
      </c>
      <c r="H496" s="2">
        <f t="shared" si="60"/>
      </c>
      <c r="I496" s="2">
        <f t="shared" si="64"/>
        <v>1</v>
      </c>
      <c r="J496">
        <f t="shared" si="61"/>
        <v>0</v>
      </c>
      <c r="K496">
        <f t="shared" si="62"/>
      </c>
      <c r="L496" t="b">
        <f t="shared" si="63"/>
        <v>0</v>
      </c>
      <c r="M496" s="1">
        <f>MAX(E$6:E496)</f>
        <v>0.12847222222222224</v>
      </c>
    </row>
    <row r="497" spans="1:13" ht="12.75">
      <c r="A497" s="11">
        <f t="shared" si="65"/>
      </c>
      <c r="B497" s="20"/>
      <c r="C497" s="12">
        <f>IF(B497="","",VLOOKUP(B497,'Startovní listina'!$A$7:$C$506,2,0))</f>
      </c>
      <c r="D497" s="11">
        <f>IF(B497="","",VLOOKUP(B497,'Startovní listina'!$A$7:$C$506,3,0))</f>
      </c>
      <c r="E497" s="22"/>
      <c r="F497" s="13">
        <f t="shared" si="58"/>
      </c>
      <c r="G497" s="14">
        <f t="shared" si="59"/>
      </c>
      <c r="H497" s="2">
        <f t="shared" si="60"/>
      </c>
      <c r="I497" s="2">
        <f t="shared" si="64"/>
        <v>1</v>
      </c>
      <c r="J497">
        <f t="shared" si="61"/>
        <v>0</v>
      </c>
      <c r="K497">
        <f t="shared" si="62"/>
      </c>
      <c r="L497" t="b">
        <f t="shared" si="63"/>
        <v>0</v>
      </c>
      <c r="M497" s="1">
        <f>MAX(E$6:E497)</f>
        <v>0.12847222222222224</v>
      </c>
    </row>
    <row r="498" spans="1:13" ht="12.75">
      <c r="A498" s="11">
        <f t="shared" si="65"/>
      </c>
      <c r="B498" s="20"/>
      <c r="C498" s="12">
        <f>IF(B498="","",VLOOKUP(B498,'Startovní listina'!$A$7:$C$506,2,0))</f>
      </c>
      <c r="D498" s="11">
        <f>IF(B498="","",VLOOKUP(B498,'Startovní listina'!$A$7:$C$506,3,0))</f>
      </c>
      <c r="E498" s="22"/>
      <c r="F498" s="13">
        <f t="shared" si="58"/>
      </c>
      <c r="G498" s="14">
        <f t="shared" si="59"/>
      </c>
      <c r="H498" s="2">
        <f t="shared" si="60"/>
      </c>
      <c r="I498" s="2">
        <f t="shared" si="64"/>
        <v>1</v>
      </c>
      <c r="J498">
        <f t="shared" si="61"/>
        <v>0</v>
      </c>
      <c r="K498">
        <f t="shared" si="62"/>
      </c>
      <c r="L498" t="b">
        <f t="shared" si="63"/>
        <v>0</v>
      </c>
      <c r="M498" s="1">
        <f>MAX(E$6:E498)</f>
        <v>0.12847222222222224</v>
      </c>
    </row>
    <row r="499" spans="1:13" ht="12.75">
      <c r="A499" s="11">
        <f t="shared" si="65"/>
      </c>
      <c r="B499" s="20"/>
      <c r="C499" s="12">
        <f>IF(B499="","",VLOOKUP(B499,'Startovní listina'!$A$7:$C$506,2,0))</f>
      </c>
      <c r="D499" s="11">
        <f>IF(B499="","",VLOOKUP(B499,'Startovní listina'!$A$7:$C$506,3,0))</f>
      </c>
      <c r="E499" s="22"/>
      <c r="F499" s="13">
        <f aca="true" t="shared" si="66" ref="F499:F505">IF(L499=FALSE,"","+")</f>
      </c>
      <c r="G499" s="14">
        <f aca="true" t="shared" si="67" ref="G499:G505">IF(B499="","",IF(L499=FALSE,"",E499-$E$6))</f>
      </c>
      <c r="H499" s="2">
        <f aca="true" t="shared" si="68" ref="H499:H505">IF(B499="","",IF(J499&gt;1,"ČÍSLO JE POUŽITO VÍCEKRÁT",IF(E499="","",IF(I499=1,"CHYBNĚ ZADANÝ ČAS",""))))</f>
      </c>
      <c r="I499" s="2">
        <f t="shared" si="64"/>
        <v>1</v>
      </c>
      <c r="J499">
        <f t="shared" si="61"/>
        <v>0</v>
      </c>
      <c r="K499">
        <f t="shared" si="62"/>
      </c>
      <c r="L499" t="b">
        <f t="shared" si="63"/>
        <v>0</v>
      </c>
      <c r="M499" s="1">
        <f>MAX(E$6:E499)</f>
        <v>0.12847222222222224</v>
      </c>
    </row>
    <row r="500" spans="1:13" ht="12.75">
      <c r="A500" s="11">
        <f t="shared" si="65"/>
      </c>
      <c r="B500" s="20"/>
      <c r="C500" s="12">
        <f>IF(B500="","",VLOOKUP(B500,'Startovní listina'!$A$7:$C$506,2,0))</f>
      </c>
      <c r="D500" s="11">
        <f>IF(B500="","",VLOOKUP(B500,'Startovní listina'!$A$7:$C$506,3,0))</f>
      </c>
      <c r="E500" s="22"/>
      <c r="F500" s="13">
        <f t="shared" si="66"/>
      </c>
      <c r="G500" s="14">
        <f t="shared" si="67"/>
      </c>
      <c r="H500" s="2">
        <f t="shared" si="68"/>
      </c>
      <c r="I500" s="2">
        <f t="shared" si="64"/>
        <v>1</v>
      </c>
      <c r="J500">
        <f t="shared" si="61"/>
        <v>0</v>
      </c>
      <c r="K500">
        <f t="shared" si="62"/>
      </c>
      <c r="L500" t="b">
        <f t="shared" si="63"/>
        <v>0</v>
      </c>
      <c r="M500" s="1">
        <f>MAX(E$6:E500)</f>
        <v>0.12847222222222224</v>
      </c>
    </row>
    <row r="501" spans="1:13" ht="12.75">
      <c r="A501" s="11">
        <f t="shared" si="65"/>
      </c>
      <c r="B501" s="20"/>
      <c r="C501" s="12">
        <f>IF(B501="","",VLOOKUP(B501,'Startovní listina'!$A$7:$C$506,2,0))</f>
      </c>
      <c r="D501" s="11">
        <f>IF(B501="","",VLOOKUP(B501,'Startovní listina'!$A$7:$C$506,3,0))</f>
      </c>
      <c r="E501" s="22"/>
      <c r="F501" s="13">
        <f t="shared" si="66"/>
      </c>
      <c r="G501" s="14">
        <f t="shared" si="67"/>
      </c>
      <c r="H501" s="2">
        <f t="shared" si="68"/>
      </c>
      <c r="I501" s="2">
        <f t="shared" si="64"/>
        <v>1</v>
      </c>
      <c r="J501">
        <f t="shared" si="61"/>
        <v>0</v>
      </c>
      <c r="K501">
        <f t="shared" si="62"/>
      </c>
      <c r="L501" t="b">
        <f t="shared" si="63"/>
        <v>0</v>
      </c>
      <c r="M501" s="1">
        <f>MAX(E$6:E501)</f>
        <v>0.12847222222222224</v>
      </c>
    </row>
    <row r="502" spans="1:13" ht="12.75">
      <c r="A502" s="11">
        <f t="shared" si="65"/>
      </c>
      <c r="B502" s="20"/>
      <c r="C502" s="12">
        <f>IF(B502="","",VLOOKUP(B502,'Startovní listina'!$A$7:$C$506,2,0))</f>
      </c>
      <c r="D502" s="11">
        <f>IF(B502="","",VLOOKUP(B502,'Startovní listina'!$A$7:$C$506,3,0))</f>
      </c>
      <c r="E502" s="22"/>
      <c r="F502" s="13">
        <f t="shared" si="66"/>
      </c>
      <c r="G502" s="14">
        <f t="shared" si="67"/>
      </c>
      <c r="H502" s="2">
        <f t="shared" si="68"/>
      </c>
      <c r="I502" s="2">
        <f t="shared" si="64"/>
        <v>1</v>
      </c>
      <c r="J502">
        <f t="shared" si="61"/>
        <v>0</v>
      </c>
      <c r="K502">
        <f t="shared" si="62"/>
      </c>
      <c r="L502" t="b">
        <f t="shared" si="63"/>
        <v>0</v>
      </c>
      <c r="M502" s="1">
        <f>MAX(E$6:E502)</f>
        <v>0.12847222222222224</v>
      </c>
    </row>
    <row r="503" spans="1:13" ht="12.75">
      <c r="A503" s="11">
        <f t="shared" si="65"/>
      </c>
      <c r="B503" s="20"/>
      <c r="C503" s="12">
        <f>IF(B503="","",VLOOKUP(B503,'Startovní listina'!$A$7:$C$506,2,0))</f>
      </c>
      <c r="D503" s="11">
        <f>IF(B503="","",VLOOKUP(B503,'Startovní listina'!$A$7:$C$506,3,0))</f>
      </c>
      <c r="E503" s="22"/>
      <c r="F503" s="13">
        <f t="shared" si="66"/>
      </c>
      <c r="G503" s="14">
        <f t="shared" si="67"/>
      </c>
      <c r="H503" s="2">
        <f t="shared" si="68"/>
      </c>
      <c r="I503" s="2">
        <f t="shared" si="64"/>
        <v>1</v>
      </c>
      <c r="J503">
        <f t="shared" si="61"/>
        <v>0</v>
      </c>
      <c r="K503">
        <f t="shared" si="62"/>
      </c>
      <c r="L503" t="b">
        <f t="shared" si="63"/>
        <v>0</v>
      </c>
      <c r="M503" s="1">
        <f>MAX(E$6:E503)</f>
        <v>0.12847222222222224</v>
      </c>
    </row>
    <row r="504" spans="1:13" ht="12.75">
      <c r="A504" s="11">
        <f t="shared" si="65"/>
      </c>
      <c r="B504" s="20"/>
      <c r="C504" s="12">
        <f>IF(B504="","",VLOOKUP(B504,'Startovní listina'!$A$7:$C$506,2,0))</f>
      </c>
      <c r="D504" s="11">
        <f>IF(B504="","",VLOOKUP(B504,'Startovní listina'!$A$7:$C$506,3,0))</f>
      </c>
      <c r="E504" s="22"/>
      <c r="F504" s="13">
        <f t="shared" si="66"/>
      </c>
      <c r="G504" s="14">
        <f t="shared" si="67"/>
      </c>
      <c r="H504" s="2">
        <f t="shared" si="68"/>
      </c>
      <c r="I504" s="2">
        <f t="shared" si="64"/>
        <v>1</v>
      </c>
      <c r="J504">
        <f t="shared" si="61"/>
        <v>0</v>
      </c>
      <c r="K504">
        <f t="shared" si="62"/>
      </c>
      <c r="L504" t="b">
        <f t="shared" si="63"/>
        <v>0</v>
      </c>
      <c r="M504" s="1">
        <f>MAX(E$6:E504)</f>
        <v>0.12847222222222224</v>
      </c>
    </row>
    <row r="505" spans="1:13" ht="12.75">
      <c r="A505" s="11">
        <f t="shared" si="65"/>
      </c>
      <c r="B505" s="20"/>
      <c r="C505" s="12">
        <f>IF(B505="","",VLOOKUP(B505,'Startovní listina'!$A$7:$C$506,2,0))</f>
      </c>
      <c r="D505" s="11">
        <f>IF(B505="","",VLOOKUP(B505,'Startovní listina'!$A$7:$C$506,3,0))</f>
      </c>
      <c r="E505" s="22"/>
      <c r="F505" s="13">
        <f t="shared" si="66"/>
      </c>
      <c r="G505" s="14">
        <f t="shared" si="67"/>
      </c>
      <c r="H505" s="2">
        <f t="shared" si="68"/>
      </c>
      <c r="I505" s="2">
        <f t="shared" si="64"/>
        <v>1</v>
      </c>
      <c r="J505">
        <f t="shared" si="61"/>
        <v>0</v>
      </c>
      <c r="K505">
        <f t="shared" si="62"/>
      </c>
      <c r="L505" t="b">
        <f t="shared" si="63"/>
        <v>0</v>
      </c>
      <c r="M505" s="1">
        <f>MAX(E$6:E505)</f>
        <v>0.12847222222222224</v>
      </c>
    </row>
  </sheetData>
  <sheetProtection sheet="1" objects="1" scenarios="1" selectLockedCells="1"/>
  <mergeCells count="3">
    <mergeCell ref="F5:G5"/>
    <mergeCell ref="A2:G2"/>
    <mergeCell ref="A3:G3"/>
  </mergeCells>
  <conditionalFormatting sqref="N7:N24">
    <cfRule type="cellIs" priority="1" dxfId="0" operator="lessThan" stopIfTrue="1">
      <formula>N6</formula>
    </cfRule>
  </conditionalFormatting>
  <conditionalFormatting sqref="A6:E505">
    <cfRule type="expression" priority="2" dxfId="26" stopIfTrue="1">
      <formula>$K6="M"</formula>
    </cfRule>
    <cfRule type="expression" priority="3" dxfId="27" stopIfTrue="1">
      <formula>$K6="Ž"</formula>
    </cfRule>
    <cfRule type="expression" priority="4" dxfId="29" stopIfTrue="1">
      <formula>$K6="D"</formula>
    </cfRule>
  </conditionalFormatting>
  <conditionalFormatting sqref="F6:F505">
    <cfRule type="expression" priority="5" dxfId="30" stopIfTrue="1">
      <formula>$K6="M"</formula>
    </cfRule>
    <cfRule type="expression" priority="6" dxfId="31" stopIfTrue="1">
      <formula>$K6="Ž"</formula>
    </cfRule>
    <cfRule type="expression" priority="7" dxfId="32" stopIfTrue="1">
      <formula>$K6="D"</formula>
    </cfRule>
  </conditionalFormatting>
  <conditionalFormatting sqref="G6:G505">
    <cfRule type="expression" priority="8" dxfId="33" stopIfTrue="1">
      <formula>$K6="M"</formula>
    </cfRule>
    <cfRule type="expression" priority="9" dxfId="34" stopIfTrue="1">
      <formula>$K6="Ž"</formula>
    </cfRule>
    <cfRule type="expression" priority="10" dxfId="35" stopIfTrue="1">
      <formula>$K6="D"</formula>
    </cfRule>
  </conditionalFormatting>
  <conditionalFormatting sqref="H6:H505">
    <cfRule type="cellIs" priority="1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500"/>
  <sheetViews>
    <sheetView zoomScalePageLayoutView="0" workbookViewId="0" topLeftCell="A1">
      <selection activeCell="D1" sqref="D1:H500"/>
    </sheetView>
  </sheetViews>
  <sheetFormatPr defaultColWidth="9.140625" defaultRowHeight="12.75"/>
  <cols>
    <col min="3" max="3" width="11.421875" style="0" bestFit="1" customWidth="1"/>
    <col min="5" max="5" width="22.7109375" style="0" bestFit="1" customWidth="1"/>
    <col min="11" max="11" width="11.28125" style="0" bestFit="1" customWidth="1"/>
  </cols>
  <sheetData>
    <row r="1" spans="1:17" ht="12.75">
      <c r="A1">
        <v>1</v>
      </c>
      <c r="B1">
        <f>G1</f>
      </c>
      <c r="C1">
        <v>1</v>
      </c>
      <c r="D1">
        <f>'Celkové pořadí'!B37</f>
        <v>0</v>
      </c>
      <c r="E1">
        <f>'Celkové pořadí'!C37</f>
      </c>
      <c r="G1">
        <f>'Celkové pořadí'!D37</f>
      </c>
      <c r="H1" s="1">
        <f>'Celkové pořadí'!E37</f>
        <v>0</v>
      </c>
      <c r="M1" s="3" t="s">
        <v>0</v>
      </c>
      <c r="N1" s="3" t="s">
        <v>4</v>
      </c>
      <c r="O1" s="3" t="s">
        <v>3</v>
      </c>
      <c r="P1" s="3" t="s">
        <v>1</v>
      </c>
      <c r="Q1" s="3" t="s">
        <v>2</v>
      </c>
    </row>
    <row r="2" spans="1:17" ht="12.75">
      <c r="A2">
        <v>2</v>
      </c>
      <c r="B2" t="str">
        <f aca="true" t="shared" si="0" ref="B2:B65">G2</f>
        <v>M TIR</v>
      </c>
      <c r="C2">
        <f>IF(E2="","",IF(K2=FALSE,1,IF(ISNUMBER(H2),C1+1,"")))</f>
        <v>1</v>
      </c>
      <c r="D2">
        <f>'Celkové pořadí'!B8</f>
        <v>4</v>
      </c>
      <c r="E2" t="str">
        <f>'Celkové pořadí'!C8</f>
        <v>Kratochvíla Tomáš</v>
      </c>
      <c r="G2" t="str">
        <f>'Celkové pořadí'!D8</f>
        <v>M TIR</v>
      </c>
      <c r="H2" s="1">
        <f>'Celkové pořadí'!E8</f>
        <v>0.06923611111111111</v>
      </c>
      <c r="K2" t="b">
        <f>EXACT(G1,G2)</f>
        <v>0</v>
      </c>
      <c r="M2" s="3" t="e">
        <f>MATCH(M1,$B1:$B500,0)</f>
        <v>#N/A</v>
      </c>
      <c r="N2" s="3" t="e">
        <f>MATCH(N1,$B1:$B500,0)</f>
        <v>#N/A</v>
      </c>
      <c r="O2" s="3">
        <f>MATCH(O1,$B1:$B500,0)</f>
        <v>2</v>
      </c>
      <c r="P2" s="3" t="e">
        <f>MATCH(P1,$B1:$B500,0)</f>
        <v>#N/A</v>
      </c>
      <c r="Q2" s="3" t="e">
        <f>MATCH(Q1,$B1:$B500,0)</f>
        <v>#N/A</v>
      </c>
    </row>
    <row r="3" spans="1:11" ht="12.75">
      <c r="A3">
        <v>3</v>
      </c>
      <c r="B3" t="str">
        <f t="shared" si="0"/>
        <v>M TIR</v>
      </c>
      <c r="C3">
        <f aca="true" t="shared" si="1" ref="C3:C66">IF(E3="","",IF(K3=FALSE,1,IF(ISNUMBER(H3),C2+1,"")))</f>
        <v>2</v>
      </c>
      <c r="D3">
        <f>'Celkové pořadí'!B9</f>
        <v>5</v>
      </c>
      <c r="E3" t="str">
        <f>'Celkové pořadí'!C9</f>
        <v>Sedlář Pavel</v>
      </c>
      <c r="G3" t="str">
        <f>'Celkové pořadí'!D9</f>
        <v>M TIR</v>
      </c>
      <c r="H3" s="1">
        <f>'Celkové pořadí'!E9</f>
        <v>0.07025462962962963</v>
      </c>
      <c r="K3" t="b">
        <f aca="true" t="shared" si="2" ref="K3:K66">EXACT(G2,G3)</f>
        <v>1</v>
      </c>
    </row>
    <row r="4" spans="1:11" ht="12.75">
      <c r="A4">
        <v>4</v>
      </c>
      <c r="B4" t="str">
        <f t="shared" si="0"/>
        <v>M TIR</v>
      </c>
      <c r="C4">
        <f t="shared" si="1"/>
        <v>3</v>
      </c>
      <c r="D4">
        <f>'Celkové pořadí'!B10</f>
        <v>1</v>
      </c>
      <c r="E4" t="str">
        <f>'Celkové pořadí'!C10</f>
        <v>Stoklásek Václav</v>
      </c>
      <c r="G4" t="str">
        <f>'Celkové pořadí'!D10</f>
        <v>M TIR</v>
      </c>
      <c r="H4" s="1">
        <f>'Celkové pořadí'!E10</f>
        <v>0.07695601851851852</v>
      </c>
      <c r="K4" t="b">
        <f t="shared" si="2"/>
        <v>1</v>
      </c>
    </row>
    <row r="5" spans="1:11" ht="12.75">
      <c r="A5">
        <v>5</v>
      </c>
      <c r="B5" t="str">
        <f t="shared" si="0"/>
        <v>M TIR</v>
      </c>
      <c r="C5">
        <f t="shared" si="1"/>
        <v>4</v>
      </c>
      <c r="D5">
        <f>'Celkové pořadí'!B11</f>
        <v>9</v>
      </c>
      <c r="E5" t="str">
        <f>'Celkové pořadí'!C11</f>
        <v>Dostál Antonín</v>
      </c>
      <c r="G5" t="str">
        <f>'Celkové pořadí'!D11</f>
        <v>M TIR</v>
      </c>
      <c r="H5" s="1">
        <f>'Celkové pořadí'!E11</f>
        <v>0.07849537037037037</v>
      </c>
      <c r="K5" t="b">
        <f t="shared" si="2"/>
        <v>1</v>
      </c>
    </row>
    <row r="6" spans="1:11" ht="12.75">
      <c r="A6">
        <v>6</v>
      </c>
      <c r="B6" t="str">
        <f t="shared" si="0"/>
        <v>M TIR</v>
      </c>
      <c r="C6">
        <f t="shared" si="1"/>
        <v>5</v>
      </c>
      <c r="D6">
        <f>'Celkové pořadí'!B12</f>
        <v>69</v>
      </c>
      <c r="E6" t="str">
        <f>'Celkové pořadí'!C12</f>
        <v>Lučan Roman - HERY</v>
      </c>
      <c r="G6" t="str">
        <f>'Celkové pořadí'!D12</f>
        <v>M TIR</v>
      </c>
      <c r="H6" s="1">
        <f>'Celkové pořadí'!E12</f>
        <v>0.10160879629629631</v>
      </c>
      <c r="K6" t="b">
        <f t="shared" si="2"/>
        <v>1</v>
      </c>
    </row>
    <row r="7" spans="1:11" ht="12.75">
      <c r="A7">
        <v>7</v>
      </c>
      <c r="B7" t="str">
        <f t="shared" si="0"/>
        <v>M TIR</v>
      </c>
      <c r="C7">
        <f t="shared" si="1"/>
        <v>6</v>
      </c>
      <c r="D7">
        <f>'Celkové pořadí'!B13</f>
        <v>8</v>
      </c>
      <c r="E7" t="str">
        <f>'Celkové pořadí'!C13</f>
        <v>Pecka Svatopluk</v>
      </c>
      <c r="G7" t="str">
        <f>'Celkové pořadí'!D13</f>
        <v>M TIR</v>
      </c>
      <c r="H7" s="1">
        <f>'Celkové pořadí'!E13</f>
        <v>0.11706018518518518</v>
      </c>
      <c r="K7" t="b">
        <f t="shared" si="2"/>
        <v>1</v>
      </c>
    </row>
    <row r="8" spans="1:11" ht="12.75">
      <c r="A8">
        <v>8</v>
      </c>
      <c r="B8" t="str">
        <f t="shared" si="0"/>
        <v>M TIR</v>
      </c>
      <c r="C8">
        <f t="shared" si="1"/>
        <v>7</v>
      </c>
      <c r="D8">
        <f>'Celkové pořadí'!B14</f>
        <v>7</v>
      </c>
      <c r="E8" t="str">
        <f>'Celkové pořadí'!C14</f>
        <v>Němec Jan</v>
      </c>
      <c r="G8" t="str">
        <f>'Celkové pořadí'!D14</f>
        <v>M TIR</v>
      </c>
      <c r="H8" s="1">
        <f>'Celkové pořadí'!E14</f>
        <v>0.12847222222222224</v>
      </c>
      <c r="K8" t="b">
        <f t="shared" si="2"/>
        <v>1</v>
      </c>
    </row>
    <row r="9" spans="1:11" ht="12.75">
      <c r="A9">
        <v>9</v>
      </c>
      <c r="B9">
        <f t="shared" si="0"/>
      </c>
      <c r="C9">
        <f t="shared" si="1"/>
      </c>
      <c r="D9">
        <f>'Celkové pořadí'!B15</f>
        <v>0</v>
      </c>
      <c r="E9">
        <f>'Celkové pořadí'!C15</f>
      </c>
      <c r="G9">
        <f>'Celkové pořadí'!D15</f>
      </c>
      <c r="H9" s="1">
        <f>'Celkové pořadí'!E15</f>
        <v>0</v>
      </c>
      <c r="K9" t="b">
        <f t="shared" si="2"/>
        <v>0</v>
      </c>
    </row>
    <row r="10" spans="1:11" ht="12.75">
      <c r="A10">
        <v>10</v>
      </c>
      <c r="B10">
        <f t="shared" si="0"/>
      </c>
      <c r="C10">
        <f t="shared" si="1"/>
      </c>
      <c r="D10">
        <f>'Celkové pořadí'!B17</f>
        <v>0</v>
      </c>
      <c r="E10">
        <f>'Celkové pořadí'!C17</f>
      </c>
      <c r="G10">
        <f>'Celkové pořadí'!D17</f>
      </c>
      <c r="H10" s="1">
        <f>'Celkové pořadí'!E17</f>
        <v>0</v>
      </c>
      <c r="K10" t="b">
        <f t="shared" si="2"/>
        <v>1</v>
      </c>
    </row>
    <row r="11" spans="1:11" ht="12.75">
      <c r="A11">
        <v>11</v>
      </c>
      <c r="B11">
        <f t="shared" si="0"/>
      </c>
      <c r="C11">
        <f t="shared" si="1"/>
      </c>
      <c r="D11">
        <f>'Celkové pořadí'!B18</f>
        <v>0</v>
      </c>
      <c r="E11">
        <f>'Celkové pořadí'!C18</f>
      </c>
      <c r="G11">
        <f>'Celkové pořadí'!D18</f>
      </c>
      <c r="H11" s="1">
        <f>'Celkové pořadí'!E18</f>
        <v>0</v>
      </c>
      <c r="K11" t="b">
        <f t="shared" si="2"/>
        <v>1</v>
      </c>
    </row>
    <row r="12" spans="1:11" ht="12.75">
      <c r="A12">
        <v>12</v>
      </c>
      <c r="B12">
        <f t="shared" si="0"/>
      </c>
      <c r="C12">
        <f t="shared" si="1"/>
      </c>
      <c r="D12">
        <f>'Celkové pořadí'!B19</f>
        <v>0</v>
      </c>
      <c r="E12">
        <f>'Celkové pořadí'!C19</f>
      </c>
      <c r="G12">
        <f>'Celkové pořadí'!D19</f>
      </c>
      <c r="H12" s="1">
        <f>'Celkové pořadí'!E19</f>
        <v>0</v>
      </c>
      <c r="K12" t="b">
        <f t="shared" si="2"/>
        <v>1</v>
      </c>
    </row>
    <row r="13" spans="1:11" ht="12.75">
      <c r="A13">
        <v>13</v>
      </c>
      <c r="B13">
        <f t="shared" si="0"/>
      </c>
      <c r="C13">
        <f t="shared" si="1"/>
      </c>
      <c r="D13">
        <f>'Celkové pořadí'!B20</f>
        <v>0</v>
      </c>
      <c r="E13">
        <f>'Celkové pořadí'!C20</f>
      </c>
      <c r="G13">
        <f>'Celkové pořadí'!D20</f>
      </c>
      <c r="H13" s="1">
        <f>'Celkové pořadí'!E20</f>
        <v>0</v>
      </c>
      <c r="K13" t="b">
        <f t="shared" si="2"/>
        <v>1</v>
      </c>
    </row>
    <row r="14" spans="1:11" ht="12.75">
      <c r="A14">
        <v>14</v>
      </c>
      <c r="B14">
        <f t="shared" si="0"/>
      </c>
      <c r="C14">
        <f t="shared" si="1"/>
      </c>
      <c r="D14">
        <f>'Celkové pořadí'!B22</f>
        <v>0</v>
      </c>
      <c r="E14">
        <f>'Celkové pořadí'!C22</f>
      </c>
      <c r="G14">
        <f>'Celkové pořadí'!D22</f>
      </c>
      <c r="H14" s="1">
        <f>'Celkové pořadí'!E22</f>
        <v>0</v>
      </c>
      <c r="K14" t="b">
        <f t="shared" si="2"/>
        <v>1</v>
      </c>
    </row>
    <row r="15" spans="1:11" ht="12.75">
      <c r="A15">
        <v>15</v>
      </c>
      <c r="B15">
        <f t="shared" si="0"/>
      </c>
      <c r="C15">
        <f t="shared" si="1"/>
      </c>
      <c r="D15">
        <f>'Celkové pořadí'!B23</f>
        <v>0</v>
      </c>
      <c r="E15">
        <f>'Celkové pořadí'!C23</f>
      </c>
      <c r="G15">
        <f>'Celkové pořadí'!D23</f>
      </c>
      <c r="H15" s="1">
        <f>'Celkové pořadí'!E23</f>
        <v>0</v>
      </c>
      <c r="K15" t="b">
        <f t="shared" si="2"/>
        <v>1</v>
      </c>
    </row>
    <row r="16" spans="1:11" ht="12.75">
      <c r="A16">
        <v>16</v>
      </c>
      <c r="B16">
        <f t="shared" si="0"/>
      </c>
      <c r="C16">
        <f t="shared" si="1"/>
      </c>
      <c r="D16">
        <f>'Celkové pořadí'!B25</f>
        <v>0</v>
      </c>
      <c r="E16">
        <f>'Celkové pořadí'!C25</f>
      </c>
      <c r="G16">
        <f>'Celkové pořadí'!D25</f>
      </c>
      <c r="H16" s="1">
        <f>'Celkové pořadí'!E25</f>
        <v>0</v>
      </c>
      <c r="K16" t="b">
        <f t="shared" si="2"/>
        <v>1</v>
      </c>
    </row>
    <row r="17" spans="1:11" ht="12.75">
      <c r="A17">
        <v>17</v>
      </c>
      <c r="B17">
        <f t="shared" si="0"/>
      </c>
      <c r="C17">
        <f t="shared" si="1"/>
      </c>
      <c r="D17">
        <f>'Celkové pořadí'!B29</f>
        <v>0</v>
      </c>
      <c r="E17">
        <f>'Celkové pořadí'!C29</f>
      </c>
      <c r="G17">
        <f>'Celkové pořadí'!D29</f>
      </c>
      <c r="H17" s="1">
        <f>'Celkové pořadí'!E29</f>
        <v>0</v>
      </c>
      <c r="K17" t="b">
        <f t="shared" si="2"/>
        <v>1</v>
      </c>
    </row>
    <row r="18" spans="1:11" ht="12.75">
      <c r="A18">
        <v>18</v>
      </c>
      <c r="B18">
        <f t="shared" si="0"/>
      </c>
      <c r="C18">
        <f t="shared" si="1"/>
      </c>
      <c r="D18">
        <f>'Celkové pořadí'!B31</f>
        <v>0</v>
      </c>
      <c r="E18">
        <f>'Celkové pořadí'!C31</f>
      </c>
      <c r="G18">
        <f>'Celkové pořadí'!D31</f>
      </c>
      <c r="H18" s="1">
        <f>'Celkové pořadí'!E31</f>
        <v>0</v>
      </c>
      <c r="K18" t="b">
        <f t="shared" si="2"/>
        <v>1</v>
      </c>
    </row>
    <row r="19" spans="1:11" ht="12.75">
      <c r="A19">
        <v>19</v>
      </c>
      <c r="B19">
        <f t="shared" si="0"/>
      </c>
      <c r="C19">
        <f t="shared" si="1"/>
      </c>
      <c r="D19">
        <f>'Celkové pořadí'!B35</f>
        <v>0</v>
      </c>
      <c r="E19">
        <f>'Celkové pořadí'!C35</f>
      </c>
      <c r="G19">
        <f>'Celkové pořadí'!D35</f>
      </c>
      <c r="H19" s="1">
        <f>'Celkové pořadí'!E35</f>
        <v>0</v>
      </c>
      <c r="K19" t="b">
        <f t="shared" si="2"/>
        <v>1</v>
      </c>
    </row>
    <row r="20" spans="1:11" ht="12.75">
      <c r="A20">
        <v>20</v>
      </c>
      <c r="B20" t="str">
        <f t="shared" si="0"/>
        <v>M TIR</v>
      </c>
      <c r="C20">
        <f t="shared" si="1"/>
        <v>1</v>
      </c>
      <c r="D20">
        <f>'Celkové pořadí'!B6</f>
        <v>6</v>
      </c>
      <c r="E20" t="str">
        <f>'Celkové pořadí'!C6</f>
        <v>Holas Václav</v>
      </c>
      <c r="G20" t="str">
        <f>'Celkové pořadí'!D6</f>
        <v>M TIR</v>
      </c>
      <c r="H20" s="1">
        <f>'Celkové pořadí'!E6</f>
        <v>0.06805555555555555</v>
      </c>
      <c r="K20" t="b">
        <f t="shared" si="2"/>
        <v>0</v>
      </c>
    </row>
    <row r="21" spans="1:11" ht="12.75">
      <c r="A21">
        <v>21</v>
      </c>
      <c r="B21">
        <f t="shared" si="0"/>
      </c>
      <c r="C21">
        <f t="shared" si="1"/>
      </c>
      <c r="D21">
        <f>'Celkové pořadí'!B21</f>
        <v>0</v>
      </c>
      <c r="E21">
        <f>'Celkové pořadí'!C21</f>
      </c>
      <c r="G21">
        <f>'Celkové pořadí'!D21</f>
      </c>
      <c r="H21" s="1">
        <f>'Celkové pořadí'!E21</f>
        <v>0</v>
      </c>
      <c r="K21" t="b">
        <f t="shared" si="2"/>
        <v>0</v>
      </c>
    </row>
    <row r="22" spans="1:11" ht="12.75">
      <c r="A22">
        <v>22</v>
      </c>
      <c r="B22">
        <f t="shared" si="0"/>
      </c>
      <c r="C22">
        <f t="shared" si="1"/>
      </c>
      <c r="D22">
        <f>'Celkové pořadí'!B34</f>
        <v>0</v>
      </c>
      <c r="E22">
        <f>'Celkové pořadí'!C34</f>
      </c>
      <c r="G22">
        <f>'Celkové pořadí'!D34</f>
      </c>
      <c r="H22" s="1">
        <f>'Celkové pořadí'!E34</f>
        <v>0</v>
      </c>
      <c r="K22" t="b">
        <f t="shared" si="2"/>
        <v>1</v>
      </c>
    </row>
    <row r="23" spans="1:11" ht="12.75">
      <c r="A23">
        <v>23</v>
      </c>
      <c r="B23">
        <f t="shared" si="0"/>
      </c>
      <c r="C23">
        <f t="shared" si="1"/>
      </c>
      <c r="D23">
        <f>'Celkové pořadí'!B38</f>
        <v>0</v>
      </c>
      <c r="E23">
        <f>'Celkové pořadí'!C38</f>
      </c>
      <c r="G23">
        <f>'Celkové pořadí'!D38</f>
      </c>
      <c r="H23" s="1">
        <f>'Celkové pořadí'!E38</f>
        <v>0</v>
      </c>
      <c r="K23" t="b">
        <f t="shared" si="2"/>
        <v>1</v>
      </c>
    </row>
    <row r="24" spans="1:11" ht="12.75">
      <c r="A24">
        <v>24</v>
      </c>
      <c r="B24">
        <f t="shared" si="0"/>
      </c>
      <c r="C24">
        <f t="shared" si="1"/>
      </c>
      <c r="D24">
        <f>'Celkové pořadí'!B24</f>
        <v>0</v>
      </c>
      <c r="E24">
        <f>'Celkové pořadí'!C24</f>
      </c>
      <c r="G24">
        <f>'Celkové pořadí'!D24</f>
      </c>
      <c r="H24" s="1">
        <f>'Celkové pořadí'!E24</f>
        <v>0</v>
      </c>
      <c r="K24" t="b">
        <f t="shared" si="2"/>
        <v>1</v>
      </c>
    </row>
    <row r="25" spans="1:11" ht="12.75">
      <c r="A25">
        <v>25</v>
      </c>
      <c r="B25">
        <f t="shared" si="0"/>
      </c>
      <c r="C25">
        <f t="shared" si="1"/>
      </c>
      <c r="D25">
        <f>'Celkové pořadí'!B32</f>
        <v>0</v>
      </c>
      <c r="E25">
        <f>'Celkové pořadí'!C32</f>
      </c>
      <c r="G25">
        <f>'Celkové pořadí'!D32</f>
      </c>
      <c r="H25" s="1">
        <f>'Celkové pořadí'!E32</f>
        <v>0</v>
      </c>
      <c r="K25" t="b">
        <f t="shared" si="2"/>
        <v>1</v>
      </c>
    </row>
    <row r="26" spans="1:11" ht="12.75">
      <c r="A26">
        <v>26</v>
      </c>
      <c r="B26">
        <f t="shared" si="0"/>
      </c>
      <c r="C26">
        <f t="shared" si="1"/>
      </c>
      <c r="D26">
        <f>'Celkové pořadí'!B33</f>
        <v>0</v>
      </c>
      <c r="E26">
        <f>'Celkové pořadí'!C33</f>
      </c>
      <c r="G26">
        <f>'Celkové pořadí'!D33</f>
      </c>
      <c r="H26" s="1">
        <f>'Celkové pořadí'!E33</f>
        <v>0</v>
      </c>
      <c r="K26" t="b">
        <f t="shared" si="2"/>
        <v>1</v>
      </c>
    </row>
    <row r="27" spans="1:11" ht="12.75">
      <c r="A27">
        <v>27</v>
      </c>
      <c r="B27">
        <f t="shared" si="0"/>
      </c>
      <c r="C27">
        <f t="shared" si="1"/>
      </c>
      <c r="D27">
        <f>'Celkové pořadí'!B26</f>
        <v>0</v>
      </c>
      <c r="E27">
        <f>'Celkové pořadí'!C26</f>
      </c>
      <c r="G27">
        <f>'Celkové pořadí'!D26</f>
      </c>
      <c r="H27" s="1">
        <f>'Celkové pořadí'!E26</f>
        <v>0</v>
      </c>
      <c r="K27" t="b">
        <f t="shared" si="2"/>
        <v>1</v>
      </c>
    </row>
    <row r="28" spans="1:11" ht="12.75">
      <c r="A28">
        <v>28</v>
      </c>
      <c r="B28">
        <f t="shared" si="0"/>
      </c>
      <c r="C28">
        <f t="shared" si="1"/>
      </c>
      <c r="D28">
        <f>'Celkové pořadí'!B28</f>
        <v>0</v>
      </c>
      <c r="E28">
        <f>'Celkové pořadí'!C28</f>
      </c>
      <c r="G28">
        <f>'Celkové pořadí'!D28</f>
      </c>
      <c r="H28" s="1">
        <f>'Celkové pořadí'!E28</f>
        <v>0</v>
      </c>
      <c r="K28" t="b">
        <f t="shared" si="2"/>
        <v>1</v>
      </c>
    </row>
    <row r="29" spans="1:11" ht="12.75">
      <c r="A29">
        <v>29</v>
      </c>
      <c r="B29" t="str">
        <f t="shared" si="0"/>
        <v>M TIR</v>
      </c>
      <c r="C29">
        <f t="shared" si="1"/>
        <v>1</v>
      </c>
      <c r="D29">
        <f>'Celkové pořadí'!B7</f>
        <v>21</v>
      </c>
      <c r="E29" t="str">
        <f>'Celkové pořadí'!C7</f>
        <v>Svoboda Roman</v>
      </c>
      <c r="G29" t="str">
        <f>'Celkové pořadí'!D7</f>
        <v>M TIR</v>
      </c>
      <c r="H29" s="1">
        <f>'Celkové pořadí'!E7</f>
        <v>0.06834490740740741</v>
      </c>
      <c r="K29" t="b">
        <f t="shared" si="2"/>
        <v>0</v>
      </c>
    </row>
    <row r="30" spans="1:11" ht="12.75">
      <c r="A30">
        <v>30</v>
      </c>
      <c r="B30">
        <f t="shared" si="0"/>
      </c>
      <c r="C30">
        <f t="shared" si="1"/>
      </c>
      <c r="D30">
        <f>'Celkové pořadí'!B30</f>
        <v>0</v>
      </c>
      <c r="E30">
        <f>'Celkové pořadí'!C30</f>
      </c>
      <c r="G30">
        <f>'Celkové pořadí'!D30</f>
      </c>
      <c r="H30" s="1">
        <f>'Celkové pořadí'!E30</f>
        <v>0</v>
      </c>
      <c r="K30" t="b">
        <f t="shared" si="2"/>
        <v>0</v>
      </c>
    </row>
    <row r="31" spans="1:11" ht="12.75">
      <c r="A31">
        <v>31</v>
      </c>
      <c r="B31">
        <f t="shared" si="0"/>
      </c>
      <c r="C31">
        <f t="shared" si="1"/>
      </c>
      <c r="D31">
        <f>'Celkové pořadí'!B36</f>
        <v>0</v>
      </c>
      <c r="E31">
        <f>'Celkové pořadí'!C36</f>
      </c>
      <c r="G31">
        <f>'Celkové pořadí'!D36</f>
      </c>
      <c r="H31" s="1">
        <f>'Celkové pořadí'!E36</f>
        <v>0</v>
      </c>
      <c r="K31" t="b">
        <f t="shared" si="2"/>
        <v>1</v>
      </c>
    </row>
    <row r="32" spans="1:11" ht="12.75">
      <c r="A32">
        <v>32</v>
      </c>
      <c r="B32">
        <f t="shared" si="0"/>
      </c>
      <c r="C32">
        <f t="shared" si="1"/>
      </c>
      <c r="D32">
        <f>'Celkové pořadí'!B16</f>
        <v>0</v>
      </c>
      <c r="E32">
        <f>'Celkové pořadí'!C16</f>
      </c>
      <c r="G32">
        <f>'Celkové pořadí'!D16</f>
      </c>
      <c r="H32" s="1">
        <f>'Celkové pořadí'!E16</f>
        <v>0</v>
      </c>
      <c r="K32" t="b">
        <f t="shared" si="2"/>
        <v>1</v>
      </c>
    </row>
    <row r="33" spans="1:11" ht="12.75">
      <c r="A33">
        <v>33</v>
      </c>
      <c r="B33">
        <f t="shared" si="0"/>
      </c>
      <c r="C33">
        <f t="shared" si="1"/>
      </c>
      <c r="D33">
        <f>'Celkové pořadí'!B27</f>
        <v>0</v>
      </c>
      <c r="E33">
        <f>'Celkové pořadí'!C27</f>
      </c>
      <c r="G33">
        <f>'Celkové pořadí'!D27</f>
      </c>
      <c r="H33" s="1">
        <f>'Celkové pořadí'!E27</f>
        <v>0</v>
      </c>
      <c r="K33" t="b">
        <f t="shared" si="2"/>
        <v>1</v>
      </c>
    </row>
    <row r="34" spans="1:11" ht="12.75">
      <c r="A34">
        <v>34</v>
      </c>
      <c r="B34">
        <f t="shared" si="0"/>
      </c>
      <c r="C34">
        <f t="shared" si="1"/>
      </c>
      <c r="D34">
        <f>'Celkové pořadí'!B40</f>
        <v>0</v>
      </c>
      <c r="E34">
        <f>'Celkové pořadí'!C40</f>
      </c>
      <c r="G34">
        <f>'Celkové pořadí'!D40</f>
      </c>
      <c r="H34" s="1">
        <f>'Celkové pořadí'!E40</f>
        <v>0</v>
      </c>
      <c r="K34" t="b">
        <f t="shared" si="2"/>
        <v>1</v>
      </c>
    </row>
    <row r="35" spans="1:11" ht="12.75">
      <c r="A35">
        <v>35</v>
      </c>
      <c r="B35">
        <f t="shared" si="0"/>
      </c>
      <c r="C35">
        <f t="shared" si="1"/>
      </c>
      <c r="D35">
        <f>'Celkové pořadí'!B41</f>
        <v>0</v>
      </c>
      <c r="E35">
        <f>'Celkové pořadí'!C41</f>
      </c>
      <c r="G35">
        <f>'Celkové pořadí'!D41</f>
      </c>
      <c r="H35" s="1">
        <f>'Celkové pořadí'!E41</f>
        <v>0</v>
      </c>
      <c r="K35" t="b">
        <f t="shared" si="2"/>
        <v>1</v>
      </c>
    </row>
    <row r="36" spans="1:11" ht="12.75">
      <c r="A36">
        <v>36</v>
      </c>
      <c r="B36">
        <f t="shared" si="0"/>
      </c>
      <c r="C36">
        <f t="shared" si="1"/>
      </c>
      <c r="D36">
        <f>'Celkové pořadí'!B44</f>
        <v>0</v>
      </c>
      <c r="E36">
        <f>'Celkové pořadí'!C44</f>
      </c>
      <c r="G36">
        <f>'Celkové pořadí'!D44</f>
      </c>
      <c r="H36" s="1">
        <f>'Celkové pořadí'!E44</f>
        <v>0</v>
      </c>
      <c r="K36" t="b">
        <f t="shared" si="2"/>
        <v>1</v>
      </c>
    </row>
    <row r="37" spans="1:11" ht="12.75">
      <c r="A37">
        <v>37</v>
      </c>
      <c r="B37">
        <f t="shared" si="0"/>
      </c>
      <c r="C37">
        <f t="shared" si="1"/>
      </c>
      <c r="D37">
        <f>'Celkové pořadí'!B54</f>
        <v>0</v>
      </c>
      <c r="E37">
        <f>'Celkové pořadí'!C54</f>
      </c>
      <c r="G37">
        <f>'Celkové pořadí'!D54</f>
      </c>
      <c r="H37" s="1">
        <f>'Celkové pořadí'!E54</f>
        <v>0</v>
      </c>
      <c r="K37" t="b">
        <f t="shared" si="2"/>
        <v>1</v>
      </c>
    </row>
    <row r="38" spans="1:11" ht="12.75">
      <c r="A38">
        <v>38</v>
      </c>
      <c r="B38">
        <f t="shared" si="0"/>
      </c>
      <c r="C38">
        <f t="shared" si="1"/>
      </c>
      <c r="D38">
        <f>'Celkové pořadí'!B55</f>
        <v>0</v>
      </c>
      <c r="E38">
        <f>'Celkové pořadí'!C55</f>
      </c>
      <c r="G38">
        <f>'Celkové pořadí'!D55</f>
      </c>
      <c r="H38" s="1">
        <f>'Celkové pořadí'!E55</f>
        <v>0</v>
      </c>
      <c r="K38" t="b">
        <f t="shared" si="2"/>
        <v>1</v>
      </c>
    </row>
    <row r="39" spans="1:11" ht="12.75">
      <c r="A39">
        <v>39</v>
      </c>
      <c r="B39">
        <f t="shared" si="0"/>
      </c>
      <c r="C39">
        <f t="shared" si="1"/>
      </c>
      <c r="D39">
        <f>'Celkové pořadí'!B56</f>
        <v>0</v>
      </c>
      <c r="E39">
        <f>'Celkové pořadí'!C56</f>
      </c>
      <c r="G39">
        <f>'Celkové pořadí'!D56</f>
      </c>
      <c r="H39" s="1">
        <f>'Celkové pořadí'!E56</f>
        <v>0</v>
      </c>
      <c r="K39" t="b">
        <f t="shared" si="2"/>
        <v>1</v>
      </c>
    </row>
    <row r="40" spans="1:11" ht="12.75">
      <c r="A40">
        <v>40</v>
      </c>
      <c r="B40">
        <f t="shared" si="0"/>
      </c>
      <c r="C40">
        <f t="shared" si="1"/>
      </c>
      <c r="D40">
        <f>'Celkové pořadí'!B57</f>
        <v>0</v>
      </c>
      <c r="E40">
        <f>'Celkové pořadí'!C57</f>
      </c>
      <c r="G40">
        <f>'Celkové pořadí'!D57</f>
      </c>
      <c r="H40" s="1">
        <f>'Celkové pořadí'!E57</f>
        <v>0</v>
      </c>
      <c r="K40" t="b">
        <f t="shared" si="2"/>
        <v>1</v>
      </c>
    </row>
    <row r="41" spans="1:11" ht="12.75">
      <c r="A41">
        <v>41</v>
      </c>
      <c r="B41">
        <f t="shared" si="0"/>
      </c>
      <c r="C41">
        <f t="shared" si="1"/>
      </c>
      <c r="D41">
        <f>'Celkové pořadí'!B58</f>
        <v>0</v>
      </c>
      <c r="E41">
        <f>'Celkové pořadí'!C58</f>
      </c>
      <c r="G41">
        <f>'Celkové pořadí'!D58</f>
      </c>
      <c r="H41" s="1">
        <f>'Celkové pořadí'!E58</f>
        <v>0</v>
      </c>
      <c r="K41" t="b">
        <f t="shared" si="2"/>
        <v>1</v>
      </c>
    </row>
    <row r="42" spans="1:11" ht="12.75">
      <c r="A42">
        <v>42</v>
      </c>
      <c r="B42">
        <f t="shared" si="0"/>
      </c>
      <c r="C42">
        <f t="shared" si="1"/>
      </c>
      <c r="D42">
        <f>'Celkové pořadí'!B53</f>
        <v>0</v>
      </c>
      <c r="E42">
        <f>'Celkové pořadí'!C53</f>
      </c>
      <c r="G42">
        <f>'Celkové pořadí'!D53</f>
      </c>
      <c r="H42" s="1">
        <f>'Celkové pořadí'!E53</f>
        <v>0</v>
      </c>
      <c r="K42" t="b">
        <f t="shared" si="2"/>
        <v>1</v>
      </c>
    </row>
    <row r="43" spans="1:11" ht="12.75">
      <c r="A43">
        <v>43</v>
      </c>
      <c r="B43">
        <f t="shared" si="0"/>
      </c>
      <c r="C43">
        <f t="shared" si="1"/>
      </c>
      <c r="D43">
        <f>'Celkové pořadí'!B52</f>
        <v>0</v>
      </c>
      <c r="E43">
        <f>'Celkové pořadí'!C52</f>
      </c>
      <c r="G43">
        <f>'Celkové pořadí'!D52</f>
      </c>
      <c r="H43" s="1">
        <f>'Celkové pořadí'!E52</f>
        <v>0</v>
      </c>
      <c r="K43" t="b">
        <f t="shared" si="2"/>
        <v>1</v>
      </c>
    </row>
    <row r="44" spans="1:11" ht="12.75">
      <c r="A44">
        <v>44</v>
      </c>
      <c r="B44">
        <f t="shared" si="0"/>
      </c>
      <c r="C44">
        <f t="shared" si="1"/>
      </c>
      <c r="D44">
        <f>'Celkové pořadí'!B51</f>
        <v>0</v>
      </c>
      <c r="E44">
        <f>'Celkové pořadí'!C51</f>
      </c>
      <c r="G44">
        <f>'Celkové pořadí'!D51</f>
      </c>
      <c r="H44" s="1">
        <f>'Celkové pořadí'!E51</f>
        <v>0</v>
      </c>
      <c r="K44" t="b">
        <f t="shared" si="2"/>
        <v>1</v>
      </c>
    </row>
    <row r="45" spans="1:11" ht="12.75">
      <c r="A45">
        <v>45</v>
      </c>
      <c r="B45">
        <f t="shared" si="0"/>
      </c>
      <c r="C45">
        <f t="shared" si="1"/>
      </c>
      <c r="D45">
        <f>'Celkové pořadí'!B48</f>
        <v>0</v>
      </c>
      <c r="E45">
        <f>'Celkové pořadí'!C48</f>
      </c>
      <c r="G45">
        <f>'Celkové pořadí'!D48</f>
      </c>
      <c r="H45" s="1">
        <f>'Celkové pořadí'!E48</f>
        <v>0</v>
      </c>
      <c r="K45" t="b">
        <f t="shared" si="2"/>
        <v>1</v>
      </c>
    </row>
    <row r="46" spans="1:11" ht="12.75">
      <c r="A46">
        <v>46</v>
      </c>
      <c r="B46">
        <f t="shared" si="0"/>
      </c>
      <c r="C46">
        <f t="shared" si="1"/>
      </c>
      <c r="D46">
        <f>'Celkové pořadí'!B50</f>
        <v>0</v>
      </c>
      <c r="E46">
        <f>'Celkové pořadí'!C50</f>
      </c>
      <c r="G46">
        <f>'Celkové pořadí'!D50</f>
      </c>
      <c r="H46" s="1">
        <f>'Celkové pořadí'!E50</f>
        <v>0</v>
      </c>
      <c r="K46" t="b">
        <f t="shared" si="2"/>
        <v>1</v>
      </c>
    </row>
    <row r="47" spans="1:11" ht="12.75">
      <c r="A47">
        <v>47</v>
      </c>
      <c r="B47">
        <f t="shared" si="0"/>
      </c>
      <c r="C47">
        <f t="shared" si="1"/>
      </c>
      <c r="D47">
        <f>'Celkové pořadí'!B49</f>
        <v>0</v>
      </c>
      <c r="E47">
        <f>'Celkové pořadí'!C49</f>
      </c>
      <c r="G47">
        <f>'Celkové pořadí'!D49</f>
      </c>
      <c r="H47" s="1">
        <f>'Celkové pořadí'!E49</f>
        <v>0</v>
      </c>
      <c r="K47" t="b">
        <f t="shared" si="2"/>
        <v>1</v>
      </c>
    </row>
    <row r="48" spans="1:11" ht="12.75">
      <c r="A48">
        <v>48</v>
      </c>
      <c r="B48">
        <f t="shared" si="0"/>
      </c>
      <c r="C48">
        <f t="shared" si="1"/>
      </c>
      <c r="D48">
        <f>'Celkové pořadí'!B46</f>
        <v>0</v>
      </c>
      <c r="E48">
        <f>'Celkové pořadí'!C46</f>
      </c>
      <c r="G48">
        <f>'Celkové pořadí'!D46</f>
      </c>
      <c r="H48" s="1">
        <f>'Celkové pořadí'!E46</f>
        <v>0</v>
      </c>
      <c r="K48" t="b">
        <f t="shared" si="2"/>
        <v>1</v>
      </c>
    </row>
    <row r="49" spans="1:11" ht="12.75">
      <c r="A49">
        <v>49</v>
      </c>
      <c r="B49">
        <f t="shared" si="0"/>
      </c>
      <c r="C49">
        <f t="shared" si="1"/>
      </c>
      <c r="D49">
        <f>'Celkové pořadí'!B45</f>
        <v>0</v>
      </c>
      <c r="E49">
        <f>'Celkové pořadí'!C45</f>
      </c>
      <c r="G49">
        <f>'Celkové pořadí'!D45</f>
      </c>
      <c r="H49" s="1">
        <f>'Celkové pořadí'!E45</f>
        <v>0</v>
      </c>
      <c r="K49" t="b">
        <f t="shared" si="2"/>
        <v>1</v>
      </c>
    </row>
    <row r="50" spans="1:11" ht="12.75">
      <c r="A50">
        <v>50</v>
      </c>
      <c r="B50">
        <f t="shared" si="0"/>
      </c>
      <c r="C50">
        <f t="shared" si="1"/>
      </c>
      <c r="D50">
        <f>'Celkové pořadí'!B47</f>
        <v>0</v>
      </c>
      <c r="E50">
        <f>'Celkové pořadí'!C47</f>
      </c>
      <c r="G50">
        <f>'Celkové pořadí'!D47</f>
      </c>
      <c r="H50" s="1">
        <f>'Celkové pořadí'!E47</f>
        <v>0</v>
      </c>
      <c r="K50" t="b">
        <f t="shared" si="2"/>
        <v>1</v>
      </c>
    </row>
    <row r="51" spans="1:11" ht="12.75">
      <c r="A51">
        <v>51</v>
      </c>
      <c r="B51">
        <f t="shared" si="0"/>
      </c>
      <c r="C51">
        <f t="shared" si="1"/>
      </c>
      <c r="D51">
        <f>'Celkové pořadí'!B43</f>
        <v>0</v>
      </c>
      <c r="E51">
        <f>'Celkové pořadí'!C43</f>
      </c>
      <c r="G51">
        <f>'Celkové pořadí'!D43</f>
      </c>
      <c r="H51" s="1">
        <f>'Celkové pořadí'!E43</f>
        <v>0</v>
      </c>
      <c r="K51" t="b">
        <f t="shared" si="2"/>
        <v>1</v>
      </c>
    </row>
    <row r="52" spans="1:11" ht="12.75">
      <c r="A52">
        <v>52</v>
      </c>
      <c r="B52">
        <f t="shared" si="0"/>
      </c>
      <c r="C52">
        <f t="shared" si="1"/>
      </c>
      <c r="D52">
        <f>'Celkové pořadí'!B42</f>
        <v>0</v>
      </c>
      <c r="E52">
        <f>'Celkové pořadí'!C42</f>
      </c>
      <c r="G52">
        <f>'Celkové pořadí'!D42</f>
      </c>
      <c r="H52" s="1">
        <f>'Celkové pořadí'!E42</f>
        <v>0</v>
      </c>
      <c r="K52" t="b">
        <f t="shared" si="2"/>
        <v>1</v>
      </c>
    </row>
    <row r="53" spans="1:11" ht="12.75">
      <c r="A53">
        <v>53</v>
      </c>
      <c r="B53">
        <f t="shared" si="0"/>
      </c>
      <c r="C53">
        <f t="shared" si="1"/>
      </c>
      <c r="D53">
        <f>'Celkové pořadí'!B59</f>
        <v>0</v>
      </c>
      <c r="E53">
        <f>'Celkové pořadí'!C59</f>
      </c>
      <c r="G53">
        <f>'Celkové pořadí'!D59</f>
      </c>
      <c r="H53" s="1">
        <f>'Celkové pořadí'!E59</f>
        <v>0</v>
      </c>
      <c r="K53" t="b">
        <f t="shared" si="2"/>
        <v>1</v>
      </c>
    </row>
    <row r="54" spans="1:11" ht="12.75">
      <c r="A54">
        <v>54</v>
      </c>
      <c r="B54">
        <f t="shared" si="0"/>
      </c>
      <c r="C54">
        <f t="shared" si="1"/>
      </c>
      <c r="D54">
        <f>'Celkové pořadí'!B60</f>
        <v>0</v>
      </c>
      <c r="E54">
        <f>'Celkové pořadí'!C60</f>
      </c>
      <c r="G54">
        <f>'Celkové pořadí'!D60</f>
      </c>
      <c r="H54" s="1">
        <f>'Celkové pořadí'!E60</f>
        <v>0</v>
      </c>
      <c r="K54" t="b">
        <f t="shared" si="2"/>
        <v>1</v>
      </c>
    </row>
    <row r="55" spans="1:11" ht="12.75">
      <c r="A55">
        <v>55</v>
      </c>
      <c r="B55">
        <f t="shared" si="0"/>
      </c>
      <c r="C55">
        <f t="shared" si="1"/>
      </c>
      <c r="D55">
        <f>'Celkové pořadí'!B61</f>
        <v>0</v>
      </c>
      <c r="E55">
        <f>'Celkové pořadí'!C61</f>
      </c>
      <c r="G55">
        <f>'Celkové pořadí'!D61</f>
      </c>
      <c r="H55" s="1">
        <f>'Celkové pořadí'!E61</f>
        <v>0</v>
      </c>
      <c r="K55" t="b">
        <f t="shared" si="2"/>
        <v>1</v>
      </c>
    </row>
    <row r="56" spans="1:11" ht="12.75">
      <c r="A56">
        <v>56</v>
      </c>
      <c r="B56">
        <f t="shared" si="0"/>
      </c>
      <c r="C56">
        <f t="shared" si="1"/>
      </c>
      <c r="D56">
        <f>'Celkové pořadí'!B62</f>
        <v>0</v>
      </c>
      <c r="E56">
        <f>'Celkové pořadí'!C62</f>
      </c>
      <c r="G56">
        <f>'Celkové pořadí'!D62</f>
      </c>
      <c r="H56" s="1">
        <f>'Celkové pořadí'!E62</f>
        <v>0</v>
      </c>
      <c r="K56" t="b">
        <f t="shared" si="2"/>
        <v>1</v>
      </c>
    </row>
    <row r="57" spans="1:11" ht="12.75">
      <c r="A57">
        <v>57</v>
      </c>
      <c r="B57">
        <f t="shared" si="0"/>
      </c>
      <c r="C57">
        <f t="shared" si="1"/>
      </c>
      <c r="D57">
        <f>'Celkové pořadí'!B63</f>
        <v>0</v>
      </c>
      <c r="E57">
        <f>'Celkové pořadí'!C63</f>
      </c>
      <c r="G57">
        <f>'Celkové pořadí'!D63</f>
      </c>
      <c r="H57" s="1">
        <f>'Celkové pořadí'!E63</f>
        <v>0</v>
      </c>
      <c r="K57" t="b">
        <f t="shared" si="2"/>
        <v>1</v>
      </c>
    </row>
    <row r="58" spans="1:11" ht="12.75">
      <c r="A58">
        <v>58</v>
      </c>
      <c r="B58">
        <f t="shared" si="0"/>
      </c>
      <c r="C58">
        <f t="shared" si="1"/>
      </c>
      <c r="D58">
        <f>'Celkové pořadí'!B64</f>
        <v>0</v>
      </c>
      <c r="E58">
        <f>'Celkové pořadí'!C64</f>
      </c>
      <c r="G58">
        <f>'Celkové pořadí'!D64</f>
      </c>
      <c r="H58" s="1">
        <f>'Celkové pořadí'!E64</f>
        <v>0</v>
      </c>
      <c r="K58" t="b">
        <f t="shared" si="2"/>
        <v>1</v>
      </c>
    </row>
    <row r="59" spans="1:11" ht="12.75">
      <c r="A59">
        <v>59</v>
      </c>
      <c r="B59">
        <f t="shared" si="0"/>
      </c>
      <c r="C59">
        <f t="shared" si="1"/>
      </c>
      <c r="D59">
        <f>'Celkové pořadí'!B65</f>
        <v>0</v>
      </c>
      <c r="E59">
        <f>'Celkové pořadí'!C65</f>
      </c>
      <c r="G59">
        <f>'Celkové pořadí'!D65</f>
      </c>
      <c r="H59" s="1">
        <f>'Celkové pořadí'!E65</f>
        <v>0</v>
      </c>
      <c r="K59" t="b">
        <f t="shared" si="2"/>
        <v>1</v>
      </c>
    </row>
    <row r="60" spans="1:11" ht="12.75">
      <c r="A60">
        <v>60</v>
      </c>
      <c r="B60">
        <f t="shared" si="0"/>
      </c>
      <c r="C60">
        <f t="shared" si="1"/>
      </c>
      <c r="D60">
        <f>'Celkové pořadí'!B66</f>
        <v>0</v>
      </c>
      <c r="E60">
        <f>'Celkové pořadí'!C66</f>
      </c>
      <c r="G60">
        <f>'Celkové pořadí'!D66</f>
      </c>
      <c r="H60" s="1">
        <f>'Celkové pořadí'!E66</f>
        <v>0</v>
      </c>
      <c r="K60" t="b">
        <f t="shared" si="2"/>
        <v>1</v>
      </c>
    </row>
    <row r="61" spans="1:11" ht="12.75">
      <c r="A61">
        <v>61</v>
      </c>
      <c r="B61">
        <f t="shared" si="0"/>
      </c>
      <c r="C61">
        <f t="shared" si="1"/>
      </c>
      <c r="D61">
        <f>'Celkové pořadí'!B67</f>
        <v>0</v>
      </c>
      <c r="E61">
        <f>'Celkové pořadí'!C67</f>
      </c>
      <c r="G61">
        <f>'Celkové pořadí'!D67</f>
      </c>
      <c r="H61" s="1">
        <f>'Celkové pořadí'!E67</f>
        <v>0</v>
      </c>
      <c r="K61" t="b">
        <f t="shared" si="2"/>
        <v>1</v>
      </c>
    </row>
    <row r="62" spans="1:11" ht="12.75">
      <c r="A62">
        <v>62</v>
      </c>
      <c r="B62">
        <f t="shared" si="0"/>
      </c>
      <c r="C62">
        <f t="shared" si="1"/>
      </c>
      <c r="D62">
        <f>'Celkové pořadí'!B68</f>
        <v>0</v>
      </c>
      <c r="E62">
        <f>'Celkové pořadí'!C68</f>
      </c>
      <c r="G62">
        <f>'Celkové pořadí'!D68</f>
      </c>
      <c r="H62" s="1">
        <f>'Celkové pořadí'!E68</f>
        <v>0</v>
      </c>
      <c r="K62" t="b">
        <f t="shared" si="2"/>
        <v>1</v>
      </c>
    </row>
    <row r="63" spans="1:11" ht="12.75">
      <c r="A63">
        <v>63</v>
      </c>
      <c r="B63">
        <f t="shared" si="0"/>
      </c>
      <c r="C63">
        <f t="shared" si="1"/>
      </c>
      <c r="D63">
        <f>'Celkové pořadí'!B69</f>
        <v>0</v>
      </c>
      <c r="E63">
        <f>'Celkové pořadí'!C69</f>
      </c>
      <c r="G63">
        <f>'Celkové pořadí'!D69</f>
      </c>
      <c r="H63" s="1">
        <f>'Celkové pořadí'!E69</f>
        <v>0</v>
      </c>
      <c r="K63" t="b">
        <f t="shared" si="2"/>
        <v>1</v>
      </c>
    </row>
    <row r="64" spans="1:11" ht="12.75">
      <c r="A64">
        <v>64</v>
      </c>
      <c r="B64">
        <f t="shared" si="0"/>
      </c>
      <c r="C64">
        <f t="shared" si="1"/>
      </c>
      <c r="D64">
        <f>'Celkové pořadí'!B70</f>
        <v>0</v>
      </c>
      <c r="E64">
        <f>'Celkové pořadí'!C70</f>
      </c>
      <c r="G64">
        <f>'Celkové pořadí'!D70</f>
      </c>
      <c r="H64" s="1">
        <f>'Celkové pořadí'!E70</f>
        <v>0</v>
      </c>
      <c r="K64" t="b">
        <f t="shared" si="2"/>
        <v>1</v>
      </c>
    </row>
    <row r="65" spans="1:11" ht="12.75">
      <c r="A65">
        <v>65</v>
      </c>
      <c r="B65">
        <f t="shared" si="0"/>
      </c>
      <c r="C65">
        <f t="shared" si="1"/>
      </c>
      <c r="D65">
        <f>'Celkové pořadí'!B71</f>
        <v>0</v>
      </c>
      <c r="E65">
        <f>'Celkové pořadí'!C71</f>
      </c>
      <c r="G65">
        <f>'Celkové pořadí'!D71</f>
      </c>
      <c r="H65" s="1">
        <f>'Celkové pořadí'!E71</f>
        <v>0</v>
      </c>
      <c r="K65" t="b">
        <f t="shared" si="2"/>
        <v>1</v>
      </c>
    </row>
    <row r="66" spans="1:11" ht="12.75">
      <c r="A66">
        <v>66</v>
      </c>
      <c r="B66">
        <f aca="true" t="shared" si="3" ref="B66:B129">G66</f>
      </c>
      <c r="C66">
        <f t="shared" si="1"/>
      </c>
      <c r="D66">
        <f>'Celkové pořadí'!B72</f>
        <v>0</v>
      </c>
      <c r="E66">
        <f>'Celkové pořadí'!C72</f>
      </c>
      <c r="G66">
        <f>'Celkové pořadí'!D72</f>
      </c>
      <c r="H66" s="1">
        <f>'Celkové pořadí'!E72</f>
        <v>0</v>
      </c>
      <c r="K66" t="b">
        <f t="shared" si="2"/>
        <v>1</v>
      </c>
    </row>
    <row r="67" spans="1:11" ht="12.75">
      <c r="A67">
        <v>67</v>
      </c>
      <c r="B67">
        <f t="shared" si="3"/>
      </c>
      <c r="C67">
        <f aca="true" t="shared" si="4" ref="C67:C130">IF(E67="","",IF(K67=FALSE,1,IF(ISNUMBER(H67),C66+1,"")))</f>
      </c>
      <c r="D67">
        <f>'Celkové pořadí'!B73</f>
        <v>0</v>
      </c>
      <c r="E67">
        <f>'Celkové pořadí'!C73</f>
      </c>
      <c r="G67">
        <f>'Celkové pořadí'!D73</f>
      </c>
      <c r="H67" s="1">
        <f>'Celkové pořadí'!E73</f>
        <v>0</v>
      </c>
      <c r="K67" t="b">
        <f aca="true" t="shared" si="5" ref="K67:K130">EXACT(G66,G67)</f>
        <v>1</v>
      </c>
    </row>
    <row r="68" spans="1:11" ht="12.75">
      <c r="A68">
        <v>68</v>
      </c>
      <c r="B68">
        <f t="shared" si="3"/>
      </c>
      <c r="C68">
        <f t="shared" si="4"/>
      </c>
      <c r="D68">
        <f>'Celkové pořadí'!B74</f>
        <v>0</v>
      </c>
      <c r="E68">
        <f>'Celkové pořadí'!C74</f>
      </c>
      <c r="G68">
        <f>'Celkové pořadí'!D74</f>
      </c>
      <c r="H68" s="1">
        <f>'Celkové pořadí'!E74</f>
        <v>0</v>
      </c>
      <c r="K68" t="b">
        <f t="shared" si="5"/>
        <v>1</v>
      </c>
    </row>
    <row r="69" spans="1:11" ht="12.75">
      <c r="A69">
        <v>69</v>
      </c>
      <c r="B69">
        <f t="shared" si="3"/>
      </c>
      <c r="C69">
        <f t="shared" si="4"/>
      </c>
      <c r="D69">
        <f>'Celkové pořadí'!B75</f>
        <v>0</v>
      </c>
      <c r="E69">
        <f>'Celkové pořadí'!C75</f>
      </c>
      <c r="G69">
        <f>'Celkové pořadí'!D75</f>
      </c>
      <c r="H69" s="1">
        <f>'Celkové pořadí'!E75</f>
        <v>0</v>
      </c>
      <c r="K69" t="b">
        <f t="shared" si="5"/>
        <v>1</v>
      </c>
    </row>
    <row r="70" spans="1:11" ht="12.75">
      <c r="A70">
        <v>70</v>
      </c>
      <c r="B70">
        <f t="shared" si="3"/>
      </c>
      <c r="C70">
        <f t="shared" si="4"/>
      </c>
      <c r="D70">
        <f>'Celkové pořadí'!B76</f>
        <v>0</v>
      </c>
      <c r="E70">
        <f>'Celkové pořadí'!C76</f>
      </c>
      <c r="G70">
        <f>'Celkové pořadí'!D76</f>
      </c>
      <c r="H70" s="1">
        <f>'Celkové pořadí'!E76</f>
        <v>0</v>
      </c>
      <c r="K70" t="b">
        <f t="shared" si="5"/>
        <v>1</v>
      </c>
    </row>
    <row r="71" spans="1:11" ht="12.75">
      <c r="A71">
        <v>71</v>
      </c>
      <c r="B71">
        <f t="shared" si="3"/>
      </c>
      <c r="C71">
        <f t="shared" si="4"/>
      </c>
      <c r="D71">
        <f>'Celkové pořadí'!B77</f>
        <v>0</v>
      </c>
      <c r="E71">
        <f>'Celkové pořadí'!C77</f>
      </c>
      <c r="G71">
        <f>'Celkové pořadí'!D77</f>
      </c>
      <c r="H71" s="1">
        <f>'Celkové pořadí'!E77</f>
        <v>0</v>
      </c>
      <c r="K71" t="b">
        <f t="shared" si="5"/>
        <v>1</v>
      </c>
    </row>
    <row r="72" spans="1:11" ht="12.75">
      <c r="A72">
        <v>72</v>
      </c>
      <c r="B72">
        <f t="shared" si="3"/>
      </c>
      <c r="C72">
        <f t="shared" si="4"/>
      </c>
      <c r="D72">
        <f>'Celkové pořadí'!B78</f>
        <v>0</v>
      </c>
      <c r="E72">
        <f>'Celkové pořadí'!C78</f>
      </c>
      <c r="G72">
        <f>'Celkové pořadí'!D78</f>
      </c>
      <c r="H72" s="1">
        <f>'Celkové pořadí'!E78</f>
        <v>0</v>
      </c>
      <c r="K72" t="b">
        <f t="shared" si="5"/>
        <v>1</v>
      </c>
    </row>
    <row r="73" spans="1:11" ht="12.75">
      <c r="A73">
        <v>73</v>
      </c>
      <c r="B73">
        <f t="shared" si="3"/>
      </c>
      <c r="C73">
        <f t="shared" si="4"/>
      </c>
      <c r="D73">
        <f>'Celkové pořadí'!B79</f>
        <v>0</v>
      </c>
      <c r="E73">
        <f>'Celkové pořadí'!C79</f>
      </c>
      <c r="G73">
        <f>'Celkové pořadí'!D79</f>
      </c>
      <c r="H73" s="1">
        <f>'Celkové pořadí'!E79</f>
        <v>0</v>
      </c>
      <c r="K73" t="b">
        <f t="shared" si="5"/>
        <v>1</v>
      </c>
    </row>
    <row r="74" spans="1:11" ht="12.75">
      <c r="A74">
        <v>74</v>
      </c>
      <c r="B74">
        <f t="shared" si="3"/>
      </c>
      <c r="C74">
        <f t="shared" si="4"/>
      </c>
      <c r="D74">
        <f>'Celkové pořadí'!B80</f>
        <v>0</v>
      </c>
      <c r="E74">
        <f>'Celkové pořadí'!C80</f>
      </c>
      <c r="G74">
        <f>'Celkové pořadí'!D80</f>
      </c>
      <c r="H74" s="1">
        <f>'Celkové pořadí'!E80</f>
        <v>0</v>
      </c>
      <c r="K74" t="b">
        <f t="shared" si="5"/>
        <v>1</v>
      </c>
    </row>
    <row r="75" spans="1:11" ht="12.75">
      <c r="A75">
        <v>75</v>
      </c>
      <c r="B75">
        <f t="shared" si="3"/>
      </c>
      <c r="C75">
        <f t="shared" si="4"/>
      </c>
      <c r="D75">
        <f>'Celkové pořadí'!B81</f>
        <v>0</v>
      </c>
      <c r="E75">
        <f>'Celkové pořadí'!C81</f>
      </c>
      <c r="G75">
        <f>'Celkové pořadí'!D81</f>
      </c>
      <c r="H75" s="1">
        <f>'Celkové pořadí'!E81</f>
        <v>0</v>
      </c>
      <c r="K75" t="b">
        <f t="shared" si="5"/>
        <v>1</v>
      </c>
    </row>
    <row r="76" spans="1:11" ht="12.75">
      <c r="A76">
        <v>76</v>
      </c>
      <c r="B76">
        <f t="shared" si="3"/>
      </c>
      <c r="C76">
        <f t="shared" si="4"/>
      </c>
      <c r="D76">
        <f>'Celkové pořadí'!B82</f>
        <v>0</v>
      </c>
      <c r="E76">
        <f>'Celkové pořadí'!C82</f>
      </c>
      <c r="G76">
        <f>'Celkové pořadí'!D82</f>
      </c>
      <c r="H76" s="1">
        <f>'Celkové pořadí'!E82</f>
        <v>0</v>
      </c>
      <c r="K76" t="b">
        <f t="shared" si="5"/>
        <v>1</v>
      </c>
    </row>
    <row r="77" spans="1:11" ht="12.75">
      <c r="A77">
        <v>77</v>
      </c>
      <c r="B77">
        <f t="shared" si="3"/>
      </c>
      <c r="C77">
        <f t="shared" si="4"/>
      </c>
      <c r="D77">
        <f>'Celkové pořadí'!B83</f>
        <v>0</v>
      </c>
      <c r="E77">
        <f>'Celkové pořadí'!C83</f>
      </c>
      <c r="G77">
        <f>'Celkové pořadí'!D83</f>
      </c>
      <c r="H77" s="1">
        <f>'Celkové pořadí'!E83</f>
        <v>0</v>
      </c>
      <c r="K77" t="b">
        <f t="shared" si="5"/>
        <v>1</v>
      </c>
    </row>
    <row r="78" spans="1:11" ht="12.75">
      <c r="A78">
        <v>78</v>
      </c>
      <c r="B78">
        <f t="shared" si="3"/>
      </c>
      <c r="C78">
        <f t="shared" si="4"/>
      </c>
      <c r="D78">
        <f>'Celkové pořadí'!B84</f>
        <v>0</v>
      </c>
      <c r="E78">
        <f>'Celkové pořadí'!C84</f>
      </c>
      <c r="G78">
        <f>'Celkové pořadí'!D84</f>
      </c>
      <c r="H78" s="1">
        <f>'Celkové pořadí'!E84</f>
        <v>0</v>
      </c>
      <c r="K78" t="b">
        <f t="shared" si="5"/>
        <v>1</v>
      </c>
    </row>
    <row r="79" spans="1:11" ht="12.75">
      <c r="A79">
        <v>79</v>
      </c>
      <c r="B79">
        <f t="shared" si="3"/>
      </c>
      <c r="C79">
        <f t="shared" si="4"/>
      </c>
      <c r="D79">
        <f>'Celkové pořadí'!B85</f>
        <v>0</v>
      </c>
      <c r="E79">
        <f>'Celkové pořadí'!C85</f>
      </c>
      <c r="G79">
        <f>'Celkové pořadí'!D85</f>
      </c>
      <c r="H79" s="1">
        <f>'Celkové pořadí'!E85</f>
        <v>0</v>
      </c>
      <c r="K79" t="b">
        <f t="shared" si="5"/>
        <v>1</v>
      </c>
    </row>
    <row r="80" spans="1:11" ht="12.75">
      <c r="A80">
        <v>80</v>
      </c>
      <c r="B80">
        <f t="shared" si="3"/>
      </c>
      <c r="C80">
        <f t="shared" si="4"/>
      </c>
      <c r="D80">
        <f>'Celkové pořadí'!B86</f>
        <v>0</v>
      </c>
      <c r="E80">
        <f>'Celkové pořadí'!C86</f>
      </c>
      <c r="G80">
        <f>'Celkové pořadí'!D86</f>
      </c>
      <c r="H80" s="1">
        <f>'Celkové pořadí'!E86</f>
        <v>0</v>
      </c>
      <c r="K80" t="b">
        <f t="shared" si="5"/>
        <v>1</v>
      </c>
    </row>
    <row r="81" spans="1:11" ht="12.75">
      <c r="A81">
        <v>81</v>
      </c>
      <c r="B81">
        <f t="shared" si="3"/>
      </c>
      <c r="C81">
        <f t="shared" si="4"/>
      </c>
      <c r="D81">
        <f>'Celkové pořadí'!B87</f>
        <v>0</v>
      </c>
      <c r="E81">
        <f>'Celkové pořadí'!C87</f>
      </c>
      <c r="G81">
        <f>'Celkové pořadí'!D87</f>
      </c>
      <c r="H81" s="1">
        <f>'Celkové pořadí'!E87</f>
        <v>0</v>
      </c>
      <c r="K81" t="b">
        <f t="shared" si="5"/>
        <v>1</v>
      </c>
    </row>
    <row r="82" spans="1:11" ht="12.75">
      <c r="A82">
        <v>82</v>
      </c>
      <c r="B82">
        <f t="shared" si="3"/>
      </c>
      <c r="C82">
        <f t="shared" si="4"/>
      </c>
      <c r="D82">
        <f>'Celkové pořadí'!B88</f>
        <v>0</v>
      </c>
      <c r="E82">
        <f>'Celkové pořadí'!C88</f>
      </c>
      <c r="G82">
        <f>'Celkové pořadí'!D88</f>
      </c>
      <c r="H82" s="1">
        <f>'Celkové pořadí'!E88</f>
        <v>0</v>
      </c>
      <c r="K82" t="b">
        <f t="shared" si="5"/>
        <v>1</v>
      </c>
    </row>
    <row r="83" spans="1:11" ht="12.75">
      <c r="A83">
        <v>83</v>
      </c>
      <c r="B83">
        <f t="shared" si="3"/>
      </c>
      <c r="C83">
        <f t="shared" si="4"/>
      </c>
      <c r="D83">
        <f>'Celkové pořadí'!B89</f>
        <v>0</v>
      </c>
      <c r="E83">
        <f>'Celkové pořadí'!C89</f>
      </c>
      <c r="G83">
        <f>'Celkové pořadí'!D89</f>
      </c>
      <c r="H83" s="1">
        <f>'Celkové pořadí'!E89</f>
        <v>0</v>
      </c>
      <c r="K83" t="b">
        <f t="shared" si="5"/>
        <v>1</v>
      </c>
    </row>
    <row r="84" spans="1:11" ht="12.75">
      <c r="A84">
        <v>84</v>
      </c>
      <c r="B84">
        <f t="shared" si="3"/>
      </c>
      <c r="C84">
        <f t="shared" si="4"/>
      </c>
      <c r="D84">
        <f>'Celkové pořadí'!B90</f>
        <v>0</v>
      </c>
      <c r="E84">
        <f>'Celkové pořadí'!C90</f>
      </c>
      <c r="G84">
        <f>'Celkové pořadí'!D90</f>
      </c>
      <c r="H84" s="1">
        <f>'Celkové pořadí'!E90</f>
        <v>0</v>
      </c>
      <c r="K84" t="b">
        <f t="shared" si="5"/>
        <v>1</v>
      </c>
    </row>
    <row r="85" spans="1:11" ht="12.75">
      <c r="A85">
        <v>85</v>
      </c>
      <c r="B85">
        <f t="shared" si="3"/>
      </c>
      <c r="C85">
        <f t="shared" si="4"/>
      </c>
      <c r="D85">
        <f>'Celkové pořadí'!B91</f>
        <v>0</v>
      </c>
      <c r="E85">
        <f>'Celkové pořadí'!C91</f>
      </c>
      <c r="G85">
        <f>'Celkové pořadí'!D91</f>
      </c>
      <c r="H85" s="1">
        <f>'Celkové pořadí'!E91</f>
        <v>0</v>
      </c>
      <c r="K85" t="b">
        <f t="shared" si="5"/>
        <v>1</v>
      </c>
    </row>
    <row r="86" spans="1:11" ht="12.75">
      <c r="A86">
        <v>86</v>
      </c>
      <c r="B86">
        <f t="shared" si="3"/>
      </c>
      <c r="C86">
        <f t="shared" si="4"/>
      </c>
      <c r="D86">
        <f>'Celkové pořadí'!B92</f>
        <v>0</v>
      </c>
      <c r="E86">
        <f>'Celkové pořadí'!C92</f>
      </c>
      <c r="G86">
        <f>'Celkové pořadí'!D92</f>
      </c>
      <c r="H86" s="1">
        <f>'Celkové pořadí'!E92</f>
        <v>0</v>
      </c>
      <c r="K86" t="b">
        <f t="shared" si="5"/>
        <v>1</v>
      </c>
    </row>
    <row r="87" spans="1:11" ht="12.75">
      <c r="A87">
        <v>87</v>
      </c>
      <c r="B87">
        <f t="shared" si="3"/>
      </c>
      <c r="C87">
        <f t="shared" si="4"/>
      </c>
      <c r="D87">
        <f>'Celkové pořadí'!B93</f>
        <v>0</v>
      </c>
      <c r="E87">
        <f>'Celkové pořadí'!C93</f>
      </c>
      <c r="G87">
        <f>'Celkové pořadí'!D93</f>
      </c>
      <c r="H87" s="1">
        <f>'Celkové pořadí'!E93</f>
        <v>0</v>
      </c>
      <c r="K87" t="b">
        <f t="shared" si="5"/>
        <v>1</v>
      </c>
    </row>
    <row r="88" spans="1:11" ht="12.75">
      <c r="A88">
        <v>88</v>
      </c>
      <c r="B88">
        <f t="shared" si="3"/>
      </c>
      <c r="C88">
        <f t="shared" si="4"/>
      </c>
      <c r="D88">
        <f>'Celkové pořadí'!B94</f>
        <v>0</v>
      </c>
      <c r="E88">
        <f>'Celkové pořadí'!C94</f>
      </c>
      <c r="G88">
        <f>'Celkové pořadí'!D94</f>
      </c>
      <c r="H88" s="1">
        <f>'Celkové pořadí'!E94</f>
        <v>0</v>
      </c>
      <c r="K88" t="b">
        <f t="shared" si="5"/>
        <v>1</v>
      </c>
    </row>
    <row r="89" spans="1:11" ht="12.75">
      <c r="A89">
        <v>89</v>
      </c>
      <c r="B89">
        <f t="shared" si="3"/>
      </c>
      <c r="C89">
        <f t="shared" si="4"/>
      </c>
      <c r="D89">
        <f>'Celkové pořadí'!B95</f>
        <v>0</v>
      </c>
      <c r="E89">
        <f>'Celkové pořadí'!C95</f>
      </c>
      <c r="G89">
        <f>'Celkové pořadí'!D95</f>
      </c>
      <c r="H89" s="1">
        <f>'Celkové pořadí'!E95</f>
        <v>0</v>
      </c>
      <c r="K89" t="b">
        <f t="shared" si="5"/>
        <v>1</v>
      </c>
    </row>
    <row r="90" spans="1:11" ht="12.75">
      <c r="A90">
        <v>90</v>
      </c>
      <c r="B90">
        <f t="shared" si="3"/>
      </c>
      <c r="C90">
        <f t="shared" si="4"/>
      </c>
      <c r="D90">
        <f>'Celkové pořadí'!B96</f>
        <v>0</v>
      </c>
      <c r="E90">
        <f>'Celkové pořadí'!C96</f>
      </c>
      <c r="G90">
        <f>'Celkové pořadí'!D96</f>
      </c>
      <c r="H90" s="1">
        <f>'Celkové pořadí'!E96</f>
        <v>0</v>
      </c>
      <c r="K90" t="b">
        <f t="shared" si="5"/>
        <v>1</v>
      </c>
    </row>
    <row r="91" spans="1:11" ht="12.75">
      <c r="A91">
        <v>91</v>
      </c>
      <c r="B91">
        <f t="shared" si="3"/>
      </c>
      <c r="C91">
        <f t="shared" si="4"/>
      </c>
      <c r="D91">
        <f>'Celkové pořadí'!B97</f>
        <v>0</v>
      </c>
      <c r="E91">
        <f>'Celkové pořadí'!C97</f>
      </c>
      <c r="G91">
        <f>'Celkové pořadí'!D97</f>
      </c>
      <c r="H91" s="1">
        <f>'Celkové pořadí'!E97</f>
        <v>0</v>
      </c>
      <c r="K91" t="b">
        <f t="shared" si="5"/>
        <v>1</v>
      </c>
    </row>
    <row r="92" spans="1:11" ht="12.75">
      <c r="A92">
        <v>92</v>
      </c>
      <c r="B92">
        <f t="shared" si="3"/>
      </c>
      <c r="C92">
        <f t="shared" si="4"/>
      </c>
      <c r="D92">
        <f>'Celkové pořadí'!B98</f>
        <v>0</v>
      </c>
      <c r="E92">
        <f>'Celkové pořadí'!C98</f>
      </c>
      <c r="G92">
        <f>'Celkové pořadí'!D98</f>
      </c>
      <c r="H92" s="1">
        <f>'Celkové pořadí'!E98</f>
        <v>0</v>
      </c>
      <c r="K92" t="b">
        <f t="shared" si="5"/>
        <v>1</v>
      </c>
    </row>
    <row r="93" spans="1:11" ht="12.75">
      <c r="A93">
        <v>93</v>
      </c>
      <c r="B93">
        <f t="shared" si="3"/>
      </c>
      <c r="C93">
        <f t="shared" si="4"/>
      </c>
      <c r="D93">
        <f>'Celkové pořadí'!B99</f>
        <v>0</v>
      </c>
      <c r="E93">
        <f>'Celkové pořadí'!C99</f>
      </c>
      <c r="G93">
        <f>'Celkové pořadí'!D99</f>
      </c>
      <c r="H93" s="1">
        <f>'Celkové pořadí'!E99</f>
        <v>0</v>
      </c>
      <c r="K93" t="b">
        <f t="shared" si="5"/>
        <v>1</v>
      </c>
    </row>
    <row r="94" spans="1:11" ht="12.75">
      <c r="A94">
        <v>94</v>
      </c>
      <c r="B94">
        <f t="shared" si="3"/>
      </c>
      <c r="C94">
        <f t="shared" si="4"/>
      </c>
      <c r="D94">
        <f>'Celkové pořadí'!B100</f>
        <v>0</v>
      </c>
      <c r="E94">
        <f>'Celkové pořadí'!C100</f>
      </c>
      <c r="G94">
        <f>'Celkové pořadí'!D100</f>
      </c>
      <c r="H94" s="1">
        <f>'Celkové pořadí'!E100</f>
        <v>0</v>
      </c>
      <c r="K94" t="b">
        <f t="shared" si="5"/>
        <v>1</v>
      </c>
    </row>
    <row r="95" spans="1:11" ht="12.75">
      <c r="A95">
        <v>95</v>
      </c>
      <c r="B95">
        <f t="shared" si="3"/>
      </c>
      <c r="C95">
        <f t="shared" si="4"/>
      </c>
      <c r="D95">
        <f>'Celkové pořadí'!B101</f>
        <v>0</v>
      </c>
      <c r="E95">
        <f>'Celkové pořadí'!C101</f>
      </c>
      <c r="G95">
        <f>'Celkové pořadí'!D101</f>
      </c>
      <c r="H95" s="1">
        <f>'Celkové pořadí'!E101</f>
        <v>0</v>
      </c>
      <c r="K95" t="b">
        <f t="shared" si="5"/>
        <v>1</v>
      </c>
    </row>
    <row r="96" spans="1:11" ht="12.75">
      <c r="A96">
        <v>96</v>
      </c>
      <c r="B96">
        <f t="shared" si="3"/>
      </c>
      <c r="C96">
        <f t="shared" si="4"/>
      </c>
      <c r="D96">
        <f>'Celkové pořadí'!B102</f>
        <v>0</v>
      </c>
      <c r="E96">
        <f>'Celkové pořadí'!C102</f>
      </c>
      <c r="G96">
        <f>'Celkové pořadí'!D102</f>
      </c>
      <c r="H96" s="1">
        <f>'Celkové pořadí'!E102</f>
        <v>0</v>
      </c>
      <c r="K96" t="b">
        <f t="shared" si="5"/>
        <v>1</v>
      </c>
    </row>
    <row r="97" spans="1:11" ht="12.75">
      <c r="A97">
        <v>97</v>
      </c>
      <c r="B97">
        <f t="shared" si="3"/>
      </c>
      <c r="C97">
        <f t="shared" si="4"/>
      </c>
      <c r="D97">
        <f>'Celkové pořadí'!B103</f>
        <v>0</v>
      </c>
      <c r="E97">
        <f>'Celkové pořadí'!C103</f>
      </c>
      <c r="G97">
        <f>'Celkové pořadí'!D103</f>
      </c>
      <c r="H97" s="1">
        <f>'Celkové pořadí'!E103</f>
        <v>0</v>
      </c>
      <c r="K97" t="b">
        <f t="shared" si="5"/>
        <v>1</v>
      </c>
    </row>
    <row r="98" spans="1:11" ht="12.75">
      <c r="A98">
        <v>98</v>
      </c>
      <c r="B98">
        <f t="shared" si="3"/>
      </c>
      <c r="C98">
        <f t="shared" si="4"/>
      </c>
      <c r="D98">
        <f>'Celkové pořadí'!B104</f>
        <v>0</v>
      </c>
      <c r="E98">
        <f>'Celkové pořadí'!C104</f>
      </c>
      <c r="G98">
        <f>'Celkové pořadí'!D104</f>
      </c>
      <c r="H98" s="1">
        <f>'Celkové pořadí'!E104</f>
        <v>0</v>
      </c>
      <c r="K98" t="b">
        <f t="shared" si="5"/>
        <v>1</v>
      </c>
    </row>
    <row r="99" spans="1:11" ht="12.75">
      <c r="A99">
        <v>99</v>
      </c>
      <c r="B99">
        <f t="shared" si="3"/>
      </c>
      <c r="C99">
        <f t="shared" si="4"/>
      </c>
      <c r="D99">
        <f>'Celkové pořadí'!B105</f>
        <v>0</v>
      </c>
      <c r="E99">
        <f>'Celkové pořadí'!C105</f>
      </c>
      <c r="G99">
        <f>'Celkové pořadí'!D105</f>
      </c>
      <c r="H99" s="1">
        <f>'Celkové pořadí'!E105</f>
        <v>0</v>
      </c>
      <c r="K99" t="b">
        <f t="shared" si="5"/>
        <v>1</v>
      </c>
    </row>
    <row r="100" spans="1:11" ht="12.75">
      <c r="A100">
        <v>100</v>
      </c>
      <c r="B100">
        <f t="shared" si="3"/>
      </c>
      <c r="C100">
        <f t="shared" si="4"/>
      </c>
      <c r="D100">
        <f>'Celkové pořadí'!B106</f>
        <v>0</v>
      </c>
      <c r="E100">
        <f>'Celkové pořadí'!C106</f>
      </c>
      <c r="G100">
        <f>'Celkové pořadí'!D106</f>
      </c>
      <c r="H100" s="1">
        <f>'Celkové pořadí'!E106</f>
        <v>0</v>
      </c>
      <c r="K100" t="b">
        <f t="shared" si="5"/>
        <v>1</v>
      </c>
    </row>
    <row r="101" spans="1:11" ht="12.75">
      <c r="A101">
        <v>101</v>
      </c>
      <c r="B101">
        <f t="shared" si="3"/>
      </c>
      <c r="C101">
        <f t="shared" si="4"/>
      </c>
      <c r="D101">
        <f>'Celkové pořadí'!B107</f>
        <v>0</v>
      </c>
      <c r="E101">
        <f>'Celkové pořadí'!C107</f>
      </c>
      <c r="G101">
        <f>'Celkové pořadí'!D107</f>
      </c>
      <c r="H101" s="1">
        <f>'Celkové pořadí'!E107</f>
        <v>0</v>
      </c>
      <c r="K101" t="b">
        <f t="shared" si="5"/>
        <v>1</v>
      </c>
    </row>
    <row r="102" spans="1:11" ht="12.75">
      <c r="A102">
        <v>102</v>
      </c>
      <c r="B102">
        <f t="shared" si="3"/>
      </c>
      <c r="C102">
        <f t="shared" si="4"/>
      </c>
      <c r="D102">
        <f>'Celkové pořadí'!B108</f>
        <v>0</v>
      </c>
      <c r="E102">
        <f>'Celkové pořadí'!C108</f>
      </c>
      <c r="G102">
        <f>'Celkové pořadí'!D108</f>
      </c>
      <c r="H102" s="1">
        <f>'Celkové pořadí'!E108</f>
        <v>0</v>
      </c>
      <c r="K102" t="b">
        <f t="shared" si="5"/>
        <v>1</v>
      </c>
    </row>
    <row r="103" spans="1:11" ht="12.75">
      <c r="A103">
        <v>103</v>
      </c>
      <c r="B103">
        <f t="shared" si="3"/>
      </c>
      <c r="C103">
        <f t="shared" si="4"/>
      </c>
      <c r="D103">
        <f>'Celkové pořadí'!B109</f>
        <v>0</v>
      </c>
      <c r="E103">
        <f>'Celkové pořadí'!C109</f>
      </c>
      <c r="G103">
        <f>'Celkové pořadí'!D109</f>
      </c>
      <c r="H103" s="1">
        <f>'Celkové pořadí'!E109</f>
        <v>0</v>
      </c>
      <c r="K103" t="b">
        <f t="shared" si="5"/>
        <v>1</v>
      </c>
    </row>
    <row r="104" spans="1:11" ht="12.75">
      <c r="A104">
        <v>104</v>
      </c>
      <c r="B104">
        <f t="shared" si="3"/>
      </c>
      <c r="C104">
        <f t="shared" si="4"/>
      </c>
      <c r="D104">
        <f>'Celkové pořadí'!B110</f>
        <v>0</v>
      </c>
      <c r="E104">
        <f>'Celkové pořadí'!C110</f>
      </c>
      <c r="G104">
        <f>'Celkové pořadí'!D110</f>
      </c>
      <c r="H104" s="1">
        <f>'Celkové pořadí'!E110</f>
        <v>0</v>
      </c>
      <c r="K104" t="b">
        <f t="shared" si="5"/>
        <v>1</v>
      </c>
    </row>
    <row r="105" spans="1:11" ht="12.75">
      <c r="A105">
        <v>105</v>
      </c>
      <c r="B105">
        <f t="shared" si="3"/>
      </c>
      <c r="C105">
        <f t="shared" si="4"/>
      </c>
      <c r="D105">
        <f>'Celkové pořadí'!B111</f>
        <v>0</v>
      </c>
      <c r="E105">
        <f>'Celkové pořadí'!C111</f>
      </c>
      <c r="G105">
        <f>'Celkové pořadí'!D111</f>
      </c>
      <c r="H105" s="1">
        <f>'Celkové pořadí'!E111</f>
        <v>0</v>
      </c>
      <c r="K105" t="b">
        <f t="shared" si="5"/>
        <v>1</v>
      </c>
    </row>
    <row r="106" spans="1:11" ht="12.75">
      <c r="A106">
        <v>106</v>
      </c>
      <c r="B106">
        <f t="shared" si="3"/>
      </c>
      <c r="C106">
        <f t="shared" si="4"/>
      </c>
      <c r="D106">
        <f>'Celkové pořadí'!B112</f>
        <v>0</v>
      </c>
      <c r="E106">
        <f>'Celkové pořadí'!C112</f>
      </c>
      <c r="G106">
        <f>'Celkové pořadí'!D112</f>
      </c>
      <c r="H106" s="1">
        <f>'Celkové pořadí'!E112</f>
        <v>0</v>
      </c>
      <c r="K106" t="b">
        <f t="shared" si="5"/>
        <v>1</v>
      </c>
    </row>
    <row r="107" spans="1:11" ht="12.75">
      <c r="A107">
        <v>107</v>
      </c>
      <c r="B107">
        <f t="shared" si="3"/>
      </c>
      <c r="C107">
        <f t="shared" si="4"/>
      </c>
      <c r="D107">
        <f>'Celkové pořadí'!B113</f>
        <v>0</v>
      </c>
      <c r="E107">
        <f>'Celkové pořadí'!C113</f>
      </c>
      <c r="G107">
        <f>'Celkové pořadí'!D113</f>
      </c>
      <c r="H107" s="1">
        <f>'Celkové pořadí'!E113</f>
        <v>0</v>
      </c>
      <c r="K107" t="b">
        <f t="shared" si="5"/>
        <v>1</v>
      </c>
    </row>
    <row r="108" spans="1:11" ht="12.75">
      <c r="A108">
        <v>108</v>
      </c>
      <c r="B108">
        <f t="shared" si="3"/>
      </c>
      <c r="C108">
        <f t="shared" si="4"/>
      </c>
      <c r="D108">
        <f>'Celkové pořadí'!B114</f>
        <v>0</v>
      </c>
      <c r="E108">
        <f>'Celkové pořadí'!C114</f>
      </c>
      <c r="G108">
        <f>'Celkové pořadí'!D114</f>
      </c>
      <c r="H108" s="1">
        <f>'Celkové pořadí'!E114</f>
        <v>0</v>
      </c>
      <c r="K108" t="b">
        <f t="shared" si="5"/>
        <v>1</v>
      </c>
    </row>
    <row r="109" spans="1:11" ht="12.75">
      <c r="A109">
        <v>109</v>
      </c>
      <c r="B109">
        <f t="shared" si="3"/>
      </c>
      <c r="C109">
        <f t="shared" si="4"/>
      </c>
      <c r="D109">
        <f>'Celkové pořadí'!B115</f>
        <v>0</v>
      </c>
      <c r="E109">
        <f>'Celkové pořadí'!C115</f>
      </c>
      <c r="G109">
        <f>'Celkové pořadí'!D115</f>
      </c>
      <c r="H109" s="1">
        <f>'Celkové pořadí'!E115</f>
        <v>0</v>
      </c>
      <c r="K109" t="b">
        <f t="shared" si="5"/>
        <v>1</v>
      </c>
    </row>
    <row r="110" spans="1:11" ht="12.75">
      <c r="A110">
        <v>110</v>
      </c>
      <c r="B110">
        <f t="shared" si="3"/>
      </c>
      <c r="C110">
        <f t="shared" si="4"/>
      </c>
      <c r="D110">
        <f>'Celkové pořadí'!B116</f>
        <v>0</v>
      </c>
      <c r="E110">
        <f>'Celkové pořadí'!C116</f>
      </c>
      <c r="G110">
        <f>'Celkové pořadí'!D116</f>
      </c>
      <c r="H110" s="1">
        <f>'Celkové pořadí'!E116</f>
        <v>0</v>
      </c>
      <c r="K110" t="b">
        <f t="shared" si="5"/>
        <v>1</v>
      </c>
    </row>
    <row r="111" spans="1:11" ht="12.75">
      <c r="A111">
        <v>111</v>
      </c>
      <c r="B111">
        <f t="shared" si="3"/>
      </c>
      <c r="C111">
        <f t="shared" si="4"/>
      </c>
      <c r="D111">
        <f>'Celkové pořadí'!B117</f>
        <v>0</v>
      </c>
      <c r="E111">
        <f>'Celkové pořadí'!C117</f>
      </c>
      <c r="G111">
        <f>'Celkové pořadí'!D117</f>
      </c>
      <c r="H111" s="1">
        <f>'Celkové pořadí'!E117</f>
        <v>0</v>
      </c>
      <c r="K111" t="b">
        <f t="shared" si="5"/>
        <v>1</v>
      </c>
    </row>
    <row r="112" spans="1:11" ht="12.75">
      <c r="A112">
        <v>112</v>
      </c>
      <c r="B112">
        <f t="shared" si="3"/>
      </c>
      <c r="C112">
        <f t="shared" si="4"/>
      </c>
      <c r="D112">
        <f>'Celkové pořadí'!B118</f>
        <v>0</v>
      </c>
      <c r="E112">
        <f>'Celkové pořadí'!C118</f>
      </c>
      <c r="G112">
        <f>'Celkové pořadí'!D118</f>
      </c>
      <c r="H112" s="1">
        <f>'Celkové pořadí'!E118</f>
        <v>0</v>
      </c>
      <c r="K112" t="b">
        <f t="shared" si="5"/>
        <v>1</v>
      </c>
    </row>
    <row r="113" spans="1:11" ht="12.75">
      <c r="A113">
        <v>113</v>
      </c>
      <c r="B113">
        <f t="shared" si="3"/>
      </c>
      <c r="C113">
        <f t="shared" si="4"/>
      </c>
      <c r="D113">
        <f>'Celkové pořadí'!B119</f>
        <v>0</v>
      </c>
      <c r="E113">
        <f>'Celkové pořadí'!C119</f>
      </c>
      <c r="G113">
        <f>'Celkové pořadí'!D119</f>
      </c>
      <c r="H113" s="1">
        <f>'Celkové pořadí'!E119</f>
        <v>0</v>
      </c>
      <c r="K113" t="b">
        <f t="shared" si="5"/>
        <v>1</v>
      </c>
    </row>
    <row r="114" spans="1:11" ht="12.75">
      <c r="A114">
        <v>114</v>
      </c>
      <c r="B114">
        <f t="shared" si="3"/>
      </c>
      <c r="C114">
        <f t="shared" si="4"/>
      </c>
      <c r="D114">
        <f>'Celkové pořadí'!B120</f>
        <v>0</v>
      </c>
      <c r="E114">
        <f>'Celkové pořadí'!C120</f>
      </c>
      <c r="G114">
        <f>'Celkové pořadí'!D120</f>
      </c>
      <c r="H114" s="1">
        <f>'Celkové pořadí'!E120</f>
        <v>0</v>
      </c>
      <c r="K114" t="b">
        <f t="shared" si="5"/>
        <v>1</v>
      </c>
    </row>
    <row r="115" spans="1:11" ht="12.75">
      <c r="A115">
        <v>115</v>
      </c>
      <c r="B115">
        <f t="shared" si="3"/>
      </c>
      <c r="C115">
        <f t="shared" si="4"/>
      </c>
      <c r="D115">
        <f>'Celkové pořadí'!B121</f>
        <v>0</v>
      </c>
      <c r="E115">
        <f>'Celkové pořadí'!C121</f>
      </c>
      <c r="G115">
        <f>'Celkové pořadí'!D121</f>
      </c>
      <c r="H115" s="1">
        <f>'Celkové pořadí'!E121</f>
        <v>0</v>
      </c>
      <c r="K115" t="b">
        <f t="shared" si="5"/>
        <v>1</v>
      </c>
    </row>
    <row r="116" spans="1:11" ht="12.75">
      <c r="A116">
        <v>116</v>
      </c>
      <c r="B116">
        <f t="shared" si="3"/>
      </c>
      <c r="C116">
        <f t="shared" si="4"/>
      </c>
      <c r="D116">
        <f>'Celkové pořadí'!B122</f>
        <v>0</v>
      </c>
      <c r="E116">
        <f>'Celkové pořadí'!C122</f>
      </c>
      <c r="G116">
        <f>'Celkové pořadí'!D122</f>
      </c>
      <c r="H116" s="1">
        <f>'Celkové pořadí'!E122</f>
        <v>0</v>
      </c>
      <c r="K116" t="b">
        <f t="shared" si="5"/>
        <v>1</v>
      </c>
    </row>
    <row r="117" spans="1:11" ht="12.75">
      <c r="A117">
        <v>117</v>
      </c>
      <c r="B117">
        <f t="shared" si="3"/>
      </c>
      <c r="C117">
        <f t="shared" si="4"/>
      </c>
      <c r="D117">
        <f>'Celkové pořadí'!B123</f>
        <v>0</v>
      </c>
      <c r="E117">
        <f>'Celkové pořadí'!C123</f>
      </c>
      <c r="G117">
        <f>'Celkové pořadí'!D123</f>
      </c>
      <c r="H117" s="1">
        <f>'Celkové pořadí'!E123</f>
        <v>0</v>
      </c>
      <c r="K117" t="b">
        <f t="shared" si="5"/>
        <v>1</v>
      </c>
    </row>
    <row r="118" spans="1:11" ht="12.75">
      <c r="A118">
        <v>118</v>
      </c>
      <c r="B118">
        <f t="shared" si="3"/>
      </c>
      <c r="C118">
        <f t="shared" si="4"/>
      </c>
      <c r="D118">
        <f>'Celkové pořadí'!B124</f>
        <v>0</v>
      </c>
      <c r="E118">
        <f>'Celkové pořadí'!C124</f>
      </c>
      <c r="G118">
        <f>'Celkové pořadí'!D124</f>
      </c>
      <c r="H118" s="1">
        <f>'Celkové pořadí'!E124</f>
        <v>0</v>
      </c>
      <c r="K118" t="b">
        <f t="shared" si="5"/>
        <v>1</v>
      </c>
    </row>
    <row r="119" spans="1:11" ht="12.75">
      <c r="A119">
        <v>119</v>
      </c>
      <c r="B119">
        <f t="shared" si="3"/>
      </c>
      <c r="C119">
        <f t="shared" si="4"/>
      </c>
      <c r="D119">
        <f>'Celkové pořadí'!B125</f>
        <v>0</v>
      </c>
      <c r="E119">
        <f>'Celkové pořadí'!C125</f>
      </c>
      <c r="G119">
        <f>'Celkové pořadí'!D125</f>
      </c>
      <c r="H119" s="1">
        <f>'Celkové pořadí'!E125</f>
        <v>0</v>
      </c>
      <c r="K119" t="b">
        <f t="shared" si="5"/>
        <v>1</v>
      </c>
    </row>
    <row r="120" spans="1:11" ht="12.75">
      <c r="A120">
        <v>120</v>
      </c>
      <c r="B120">
        <f t="shared" si="3"/>
      </c>
      <c r="C120">
        <f t="shared" si="4"/>
      </c>
      <c r="D120">
        <f>'Celkové pořadí'!B126</f>
        <v>0</v>
      </c>
      <c r="E120">
        <f>'Celkové pořadí'!C126</f>
      </c>
      <c r="G120">
        <f>'Celkové pořadí'!D126</f>
      </c>
      <c r="H120" s="1">
        <f>'Celkové pořadí'!E126</f>
        <v>0</v>
      </c>
      <c r="K120" t="b">
        <f t="shared" si="5"/>
        <v>1</v>
      </c>
    </row>
    <row r="121" spans="1:11" ht="12.75">
      <c r="A121">
        <v>121</v>
      </c>
      <c r="B121">
        <f t="shared" si="3"/>
      </c>
      <c r="C121">
        <f t="shared" si="4"/>
      </c>
      <c r="D121">
        <f>'Celkové pořadí'!B127</f>
        <v>0</v>
      </c>
      <c r="E121">
        <f>'Celkové pořadí'!C127</f>
      </c>
      <c r="G121">
        <f>'Celkové pořadí'!D127</f>
      </c>
      <c r="H121" s="1">
        <f>'Celkové pořadí'!E127</f>
        <v>0</v>
      </c>
      <c r="K121" t="b">
        <f t="shared" si="5"/>
        <v>1</v>
      </c>
    </row>
    <row r="122" spans="1:11" ht="12.75">
      <c r="A122">
        <v>122</v>
      </c>
      <c r="B122">
        <f t="shared" si="3"/>
      </c>
      <c r="C122">
        <f t="shared" si="4"/>
      </c>
      <c r="D122">
        <f>'Celkové pořadí'!B128</f>
        <v>0</v>
      </c>
      <c r="E122">
        <f>'Celkové pořadí'!C128</f>
      </c>
      <c r="G122">
        <f>'Celkové pořadí'!D128</f>
      </c>
      <c r="H122" s="1">
        <f>'Celkové pořadí'!E128</f>
        <v>0</v>
      </c>
      <c r="K122" t="b">
        <f t="shared" si="5"/>
        <v>1</v>
      </c>
    </row>
    <row r="123" spans="1:11" ht="12.75">
      <c r="A123">
        <v>123</v>
      </c>
      <c r="B123">
        <f t="shared" si="3"/>
      </c>
      <c r="C123">
        <f t="shared" si="4"/>
      </c>
      <c r="D123">
        <f>'Celkové pořadí'!B129</f>
        <v>0</v>
      </c>
      <c r="E123">
        <f>'Celkové pořadí'!C129</f>
      </c>
      <c r="G123">
        <f>'Celkové pořadí'!D129</f>
      </c>
      <c r="H123" s="1">
        <f>'Celkové pořadí'!E129</f>
        <v>0</v>
      </c>
      <c r="K123" t="b">
        <f t="shared" si="5"/>
        <v>1</v>
      </c>
    </row>
    <row r="124" spans="1:11" ht="12.75">
      <c r="A124">
        <v>124</v>
      </c>
      <c r="B124">
        <f t="shared" si="3"/>
      </c>
      <c r="C124">
        <f t="shared" si="4"/>
      </c>
      <c r="D124">
        <f>'Celkové pořadí'!B130</f>
        <v>0</v>
      </c>
      <c r="E124">
        <f>'Celkové pořadí'!C130</f>
      </c>
      <c r="G124">
        <f>'Celkové pořadí'!D130</f>
      </c>
      <c r="H124" s="1">
        <f>'Celkové pořadí'!E130</f>
        <v>0</v>
      </c>
      <c r="K124" t="b">
        <f t="shared" si="5"/>
        <v>1</v>
      </c>
    </row>
    <row r="125" spans="1:11" ht="12.75">
      <c r="A125">
        <v>125</v>
      </c>
      <c r="B125">
        <f t="shared" si="3"/>
      </c>
      <c r="C125">
        <f t="shared" si="4"/>
      </c>
      <c r="D125">
        <f>'Celkové pořadí'!B131</f>
        <v>0</v>
      </c>
      <c r="E125">
        <f>'Celkové pořadí'!C131</f>
      </c>
      <c r="G125">
        <f>'Celkové pořadí'!D131</f>
      </c>
      <c r="H125" s="1">
        <f>'Celkové pořadí'!E131</f>
        <v>0</v>
      </c>
      <c r="K125" t="b">
        <f t="shared" si="5"/>
        <v>1</v>
      </c>
    </row>
    <row r="126" spans="1:11" ht="12.75">
      <c r="A126">
        <v>126</v>
      </c>
      <c r="B126">
        <f t="shared" si="3"/>
      </c>
      <c r="C126">
        <f t="shared" si="4"/>
      </c>
      <c r="D126">
        <f>'Celkové pořadí'!B132</f>
        <v>0</v>
      </c>
      <c r="E126">
        <f>'Celkové pořadí'!C132</f>
      </c>
      <c r="G126">
        <f>'Celkové pořadí'!D132</f>
      </c>
      <c r="H126" s="1">
        <f>'Celkové pořadí'!E132</f>
        <v>0</v>
      </c>
      <c r="K126" t="b">
        <f t="shared" si="5"/>
        <v>1</v>
      </c>
    </row>
    <row r="127" spans="1:11" ht="12.75">
      <c r="A127">
        <v>127</v>
      </c>
      <c r="B127">
        <f t="shared" si="3"/>
      </c>
      <c r="C127">
        <f t="shared" si="4"/>
      </c>
      <c r="D127">
        <f>'Celkové pořadí'!B133</f>
        <v>0</v>
      </c>
      <c r="E127">
        <f>'Celkové pořadí'!C133</f>
      </c>
      <c r="G127">
        <f>'Celkové pořadí'!D133</f>
      </c>
      <c r="H127" s="1">
        <f>'Celkové pořadí'!E133</f>
        <v>0</v>
      </c>
      <c r="K127" t="b">
        <f t="shared" si="5"/>
        <v>1</v>
      </c>
    </row>
    <row r="128" spans="1:11" ht="12.75">
      <c r="A128">
        <v>128</v>
      </c>
      <c r="B128">
        <f t="shared" si="3"/>
      </c>
      <c r="C128">
        <f t="shared" si="4"/>
      </c>
      <c r="D128">
        <f>'Celkové pořadí'!B134</f>
        <v>0</v>
      </c>
      <c r="E128">
        <f>'Celkové pořadí'!C134</f>
      </c>
      <c r="G128">
        <f>'Celkové pořadí'!D134</f>
      </c>
      <c r="H128" s="1">
        <f>'Celkové pořadí'!E134</f>
        <v>0</v>
      </c>
      <c r="K128" t="b">
        <f t="shared" si="5"/>
        <v>1</v>
      </c>
    </row>
    <row r="129" spans="1:11" ht="12.75">
      <c r="A129">
        <v>129</v>
      </c>
      <c r="B129">
        <f t="shared" si="3"/>
      </c>
      <c r="C129">
        <f t="shared" si="4"/>
      </c>
      <c r="D129">
        <f>'Celkové pořadí'!B135</f>
        <v>0</v>
      </c>
      <c r="E129">
        <f>'Celkové pořadí'!C135</f>
      </c>
      <c r="G129">
        <f>'Celkové pořadí'!D135</f>
      </c>
      <c r="H129" s="1">
        <f>'Celkové pořadí'!E135</f>
        <v>0</v>
      </c>
      <c r="K129" t="b">
        <f t="shared" si="5"/>
        <v>1</v>
      </c>
    </row>
    <row r="130" spans="1:11" ht="12.75">
      <c r="A130">
        <v>130</v>
      </c>
      <c r="B130">
        <f aca="true" t="shared" si="6" ref="B130:B193">G130</f>
      </c>
      <c r="C130">
        <f t="shared" si="4"/>
      </c>
      <c r="D130">
        <f>'Celkové pořadí'!B136</f>
        <v>0</v>
      </c>
      <c r="E130">
        <f>'Celkové pořadí'!C136</f>
      </c>
      <c r="G130">
        <f>'Celkové pořadí'!D136</f>
      </c>
      <c r="H130" s="1">
        <f>'Celkové pořadí'!E136</f>
        <v>0</v>
      </c>
      <c r="K130" t="b">
        <f t="shared" si="5"/>
        <v>1</v>
      </c>
    </row>
    <row r="131" spans="1:11" ht="12.75">
      <c r="A131">
        <v>131</v>
      </c>
      <c r="B131">
        <f t="shared" si="6"/>
      </c>
      <c r="C131">
        <f aca="true" t="shared" si="7" ref="C131:C194">IF(E131="","",IF(K131=FALSE,1,IF(ISNUMBER(H131),C130+1,"")))</f>
      </c>
      <c r="D131">
        <f>'Celkové pořadí'!B137</f>
        <v>0</v>
      </c>
      <c r="E131">
        <f>'Celkové pořadí'!C137</f>
      </c>
      <c r="G131">
        <f>'Celkové pořadí'!D137</f>
      </c>
      <c r="H131" s="1">
        <f>'Celkové pořadí'!E137</f>
        <v>0</v>
      </c>
      <c r="K131" t="b">
        <f aca="true" t="shared" si="8" ref="K131:K194">EXACT(G130,G131)</f>
        <v>1</v>
      </c>
    </row>
    <row r="132" spans="1:11" ht="12.75">
      <c r="A132">
        <v>132</v>
      </c>
      <c r="B132">
        <f t="shared" si="6"/>
      </c>
      <c r="C132">
        <f t="shared" si="7"/>
      </c>
      <c r="D132">
        <f>'Celkové pořadí'!B138</f>
        <v>0</v>
      </c>
      <c r="E132">
        <f>'Celkové pořadí'!C138</f>
      </c>
      <c r="G132">
        <f>'Celkové pořadí'!D138</f>
      </c>
      <c r="H132" s="1">
        <f>'Celkové pořadí'!E138</f>
        <v>0</v>
      </c>
      <c r="K132" t="b">
        <f t="shared" si="8"/>
        <v>1</v>
      </c>
    </row>
    <row r="133" spans="1:11" ht="12.75">
      <c r="A133">
        <v>133</v>
      </c>
      <c r="B133">
        <f t="shared" si="6"/>
      </c>
      <c r="C133">
        <f t="shared" si="7"/>
      </c>
      <c r="D133">
        <f>'Celkové pořadí'!B139</f>
        <v>0</v>
      </c>
      <c r="E133">
        <f>'Celkové pořadí'!C139</f>
      </c>
      <c r="G133">
        <f>'Celkové pořadí'!D139</f>
      </c>
      <c r="H133" s="1">
        <f>'Celkové pořadí'!E139</f>
        <v>0</v>
      </c>
      <c r="K133" t="b">
        <f t="shared" si="8"/>
        <v>1</v>
      </c>
    </row>
    <row r="134" spans="1:11" ht="12.75">
      <c r="A134">
        <v>134</v>
      </c>
      <c r="B134">
        <f t="shared" si="6"/>
      </c>
      <c r="C134">
        <f t="shared" si="7"/>
      </c>
      <c r="D134">
        <f>'Celkové pořadí'!B140</f>
        <v>0</v>
      </c>
      <c r="E134">
        <f>'Celkové pořadí'!C140</f>
      </c>
      <c r="G134">
        <f>'Celkové pořadí'!D140</f>
      </c>
      <c r="H134" s="1">
        <f>'Celkové pořadí'!E140</f>
        <v>0</v>
      </c>
      <c r="K134" t="b">
        <f t="shared" si="8"/>
        <v>1</v>
      </c>
    </row>
    <row r="135" spans="1:11" ht="12.75">
      <c r="A135">
        <v>135</v>
      </c>
      <c r="B135">
        <f t="shared" si="6"/>
      </c>
      <c r="C135">
        <f t="shared" si="7"/>
      </c>
      <c r="D135">
        <f>'Celkové pořadí'!B141</f>
        <v>0</v>
      </c>
      <c r="E135">
        <f>'Celkové pořadí'!C141</f>
      </c>
      <c r="G135">
        <f>'Celkové pořadí'!D141</f>
      </c>
      <c r="H135" s="1">
        <f>'Celkové pořadí'!E141</f>
        <v>0</v>
      </c>
      <c r="K135" t="b">
        <f t="shared" si="8"/>
        <v>1</v>
      </c>
    </row>
    <row r="136" spans="1:11" ht="12.75">
      <c r="A136">
        <v>136</v>
      </c>
      <c r="B136">
        <f t="shared" si="6"/>
      </c>
      <c r="C136">
        <f t="shared" si="7"/>
      </c>
      <c r="D136">
        <f>'Celkové pořadí'!B142</f>
        <v>0</v>
      </c>
      <c r="E136">
        <f>'Celkové pořadí'!C142</f>
      </c>
      <c r="G136">
        <f>'Celkové pořadí'!D142</f>
      </c>
      <c r="H136" s="1">
        <f>'Celkové pořadí'!E142</f>
        <v>0</v>
      </c>
      <c r="K136" t="b">
        <f t="shared" si="8"/>
        <v>1</v>
      </c>
    </row>
    <row r="137" spans="1:11" ht="12.75">
      <c r="A137">
        <v>137</v>
      </c>
      <c r="B137">
        <f t="shared" si="6"/>
      </c>
      <c r="C137">
        <f t="shared" si="7"/>
      </c>
      <c r="D137">
        <f>'Celkové pořadí'!B143</f>
        <v>0</v>
      </c>
      <c r="E137">
        <f>'Celkové pořadí'!C143</f>
      </c>
      <c r="G137">
        <f>'Celkové pořadí'!D143</f>
      </c>
      <c r="H137" s="1">
        <f>'Celkové pořadí'!E143</f>
        <v>0</v>
      </c>
      <c r="K137" t="b">
        <f t="shared" si="8"/>
        <v>1</v>
      </c>
    </row>
    <row r="138" spans="1:11" ht="12.75">
      <c r="A138">
        <v>138</v>
      </c>
      <c r="B138">
        <f t="shared" si="6"/>
      </c>
      <c r="C138">
        <f t="shared" si="7"/>
      </c>
      <c r="D138">
        <f>'Celkové pořadí'!B144</f>
        <v>0</v>
      </c>
      <c r="E138">
        <f>'Celkové pořadí'!C144</f>
      </c>
      <c r="G138">
        <f>'Celkové pořadí'!D144</f>
      </c>
      <c r="H138" s="1">
        <f>'Celkové pořadí'!E144</f>
        <v>0</v>
      </c>
      <c r="K138" t="b">
        <f t="shared" si="8"/>
        <v>1</v>
      </c>
    </row>
    <row r="139" spans="1:11" ht="12.75">
      <c r="A139">
        <v>139</v>
      </c>
      <c r="B139">
        <f t="shared" si="6"/>
      </c>
      <c r="C139">
        <f t="shared" si="7"/>
      </c>
      <c r="D139">
        <f>'Celkové pořadí'!B145</f>
        <v>0</v>
      </c>
      <c r="E139">
        <f>'Celkové pořadí'!C145</f>
      </c>
      <c r="G139">
        <f>'Celkové pořadí'!D145</f>
      </c>
      <c r="H139" s="1">
        <f>'Celkové pořadí'!E145</f>
        <v>0</v>
      </c>
      <c r="K139" t="b">
        <f t="shared" si="8"/>
        <v>1</v>
      </c>
    </row>
    <row r="140" spans="1:11" ht="12.75">
      <c r="A140">
        <v>140</v>
      </c>
      <c r="B140">
        <f t="shared" si="6"/>
      </c>
      <c r="C140">
        <f t="shared" si="7"/>
      </c>
      <c r="D140">
        <f>'Celkové pořadí'!B146</f>
        <v>0</v>
      </c>
      <c r="E140">
        <f>'Celkové pořadí'!C146</f>
      </c>
      <c r="G140">
        <f>'Celkové pořadí'!D146</f>
      </c>
      <c r="H140" s="1">
        <f>'Celkové pořadí'!E146</f>
        <v>0</v>
      </c>
      <c r="K140" t="b">
        <f t="shared" si="8"/>
        <v>1</v>
      </c>
    </row>
    <row r="141" spans="1:11" ht="12.75">
      <c r="A141">
        <v>141</v>
      </c>
      <c r="B141">
        <f t="shared" si="6"/>
      </c>
      <c r="C141">
        <f t="shared" si="7"/>
      </c>
      <c r="D141">
        <f>'Celkové pořadí'!B147</f>
        <v>0</v>
      </c>
      <c r="E141">
        <f>'Celkové pořadí'!C147</f>
      </c>
      <c r="G141">
        <f>'Celkové pořadí'!D147</f>
      </c>
      <c r="H141" s="1">
        <f>'Celkové pořadí'!E147</f>
        <v>0</v>
      </c>
      <c r="K141" t="b">
        <f t="shared" si="8"/>
        <v>1</v>
      </c>
    </row>
    <row r="142" spans="1:11" ht="12.75">
      <c r="A142">
        <v>142</v>
      </c>
      <c r="B142">
        <f t="shared" si="6"/>
      </c>
      <c r="C142">
        <f t="shared" si="7"/>
      </c>
      <c r="D142">
        <f>'Celkové pořadí'!B148</f>
        <v>0</v>
      </c>
      <c r="E142">
        <f>'Celkové pořadí'!C148</f>
      </c>
      <c r="G142">
        <f>'Celkové pořadí'!D148</f>
      </c>
      <c r="H142" s="1">
        <f>'Celkové pořadí'!E148</f>
        <v>0</v>
      </c>
      <c r="K142" t="b">
        <f t="shared" si="8"/>
        <v>1</v>
      </c>
    </row>
    <row r="143" spans="1:11" ht="12.75">
      <c r="A143">
        <v>143</v>
      </c>
      <c r="B143">
        <f t="shared" si="6"/>
      </c>
      <c r="C143">
        <f t="shared" si="7"/>
      </c>
      <c r="D143">
        <f>'Celkové pořadí'!B149</f>
        <v>0</v>
      </c>
      <c r="E143">
        <f>'Celkové pořadí'!C149</f>
      </c>
      <c r="G143">
        <f>'Celkové pořadí'!D149</f>
      </c>
      <c r="H143" s="1">
        <f>'Celkové pořadí'!E149</f>
        <v>0</v>
      </c>
      <c r="K143" t="b">
        <f t="shared" si="8"/>
        <v>1</v>
      </c>
    </row>
    <row r="144" spans="1:11" ht="12.75">
      <c r="A144">
        <v>144</v>
      </c>
      <c r="B144">
        <f t="shared" si="6"/>
      </c>
      <c r="C144">
        <f t="shared" si="7"/>
      </c>
      <c r="D144">
        <f>'Celkové pořadí'!B150</f>
        <v>0</v>
      </c>
      <c r="E144">
        <f>'Celkové pořadí'!C150</f>
      </c>
      <c r="G144">
        <f>'Celkové pořadí'!D150</f>
      </c>
      <c r="H144" s="1">
        <f>'Celkové pořadí'!E150</f>
        <v>0</v>
      </c>
      <c r="K144" t="b">
        <f t="shared" si="8"/>
        <v>1</v>
      </c>
    </row>
    <row r="145" spans="1:11" ht="12.75">
      <c r="A145">
        <v>145</v>
      </c>
      <c r="B145">
        <f t="shared" si="6"/>
      </c>
      <c r="C145">
        <f t="shared" si="7"/>
      </c>
      <c r="D145">
        <f>'Celkové pořadí'!B151</f>
        <v>0</v>
      </c>
      <c r="E145">
        <f>'Celkové pořadí'!C151</f>
      </c>
      <c r="G145">
        <f>'Celkové pořadí'!D151</f>
      </c>
      <c r="H145" s="1">
        <f>'Celkové pořadí'!E151</f>
        <v>0</v>
      </c>
      <c r="K145" t="b">
        <f t="shared" si="8"/>
        <v>1</v>
      </c>
    </row>
    <row r="146" spans="1:11" ht="12.75">
      <c r="A146">
        <v>146</v>
      </c>
      <c r="B146">
        <f t="shared" si="6"/>
      </c>
      <c r="C146">
        <f t="shared" si="7"/>
      </c>
      <c r="D146">
        <f>'Celkové pořadí'!B152</f>
        <v>0</v>
      </c>
      <c r="E146">
        <f>'Celkové pořadí'!C152</f>
      </c>
      <c r="G146">
        <f>'Celkové pořadí'!D152</f>
      </c>
      <c r="H146" s="1">
        <f>'Celkové pořadí'!E152</f>
        <v>0</v>
      </c>
      <c r="K146" t="b">
        <f t="shared" si="8"/>
        <v>1</v>
      </c>
    </row>
    <row r="147" spans="1:11" ht="12.75">
      <c r="A147">
        <v>147</v>
      </c>
      <c r="B147">
        <f t="shared" si="6"/>
      </c>
      <c r="C147">
        <f t="shared" si="7"/>
      </c>
      <c r="D147">
        <f>'Celkové pořadí'!B153</f>
        <v>0</v>
      </c>
      <c r="E147">
        <f>'Celkové pořadí'!C153</f>
      </c>
      <c r="G147">
        <f>'Celkové pořadí'!D153</f>
      </c>
      <c r="H147" s="1">
        <f>'Celkové pořadí'!E153</f>
        <v>0</v>
      </c>
      <c r="K147" t="b">
        <f t="shared" si="8"/>
        <v>1</v>
      </c>
    </row>
    <row r="148" spans="1:11" ht="12.75">
      <c r="A148">
        <v>148</v>
      </c>
      <c r="B148">
        <f t="shared" si="6"/>
      </c>
      <c r="C148">
        <f t="shared" si="7"/>
      </c>
      <c r="D148">
        <f>'Celkové pořadí'!B154</f>
        <v>0</v>
      </c>
      <c r="E148">
        <f>'Celkové pořadí'!C154</f>
      </c>
      <c r="G148">
        <f>'Celkové pořadí'!D154</f>
      </c>
      <c r="H148" s="1">
        <f>'Celkové pořadí'!E154</f>
        <v>0</v>
      </c>
      <c r="K148" t="b">
        <f t="shared" si="8"/>
        <v>1</v>
      </c>
    </row>
    <row r="149" spans="1:11" ht="12.75">
      <c r="A149">
        <v>149</v>
      </c>
      <c r="B149">
        <f t="shared" si="6"/>
      </c>
      <c r="C149">
        <f t="shared" si="7"/>
      </c>
      <c r="D149">
        <f>'Celkové pořadí'!B155</f>
        <v>0</v>
      </c>
      <c r="E149">
        <f>'Celkové pořadí'!C155</f>
      </c>
      <c r="G149">
        <f>'Celkové pořadí'!D155</f>
      </c>
      <c r="H149" s="1">
        <f>'Celkové pořadí'!E155</f>
        <v>0</v>
      </c>
      <c r="K149" t="b">
        <f t="shared" si="8"/>
        <v>1</v>
      </c>
    </row>
    <row r="150" spans="1:11" ht="12.75">
      <c r="A150">
        <v>150</v>
      </c>
      <c r="B150">
        <f t="shared" si="6"/>
      </c>
      <c r="C150">
        <f t="shared" si="7"/>
      </c>
      <c r="D150">
        <f>'Celkové pořadí'!B156</f>
        <v>0</v>
      </c>
      <c r="E150">
        <f>'Celkové pořadí'!C156</f>
      </c>
      <c r="G150">
        <f>'Celkové pořadí'!D156</f>
      </c>
      <c r="H150" s="1">
        <f>'Celkové pořadí'!E156</f>
        <v>0</v>
      </c>
      <c r="K150" t="b">
        <f t="shared" si="8"/>
        <v>1</v>
      </c>
    </row>
    <row r="151" spans="1:11" ht="12.75">
      <c r="A151">
        <v>151</v>
      </c>
      <c r="B151">
        <f t="shared" si="6"/>
      </c>
      <c r="C151">
        <f t="shared" si="7"/>
      </c>
      <c r="D151">
        <f>'Celkové pořadí'!B157</f>
        <v>0</v>
      </c>
      <c r="E151">
        <f>'Celkové pořadí'!C157</f>
      </c>
      <c r="G151">
        <f>'Celkové pořadí'!D157</f>
      </c>
      <c r="H151" s="1">
        <f>'Celkové pořadí'!E157</f>
        <v>0</v>
      </c>
      <c r="K151" t="b">
        <f t="shared" si="8"/>
        <v>1</v>
      </c>
    </row>
    <row r="152" spans="1:11" ht="12.75">
      <c r="A152">
        <v>152</v>
      </c>
      <c r="B152">
        <f t="shared" si="6"/>
      </c>
      <c r="C152">
        <f t="shared" si="7"/>
      </c>
      <c r="D152">
        <f>'Celkové pořadí'!B158</f>
        <v>0</v>
      </c>
      <c r="E152">
        <f>'Celkové pořadí'!C158</f>
      </c>
      <c r="G152">
        <f>'Celkové pořadí'!D158</f>
      </c>
      <c r="H152" s="1">
        <f>'Celkové pořadí'!E158</f>
        <v>0</v>
      </c>
      <c r="K152" t="b">
        <f t="shared" si="8"/>
        <v>1</v>
      </c>
    </row>
    <row r="153" spans="1:11" ht="12.75">
      <c r="A153">
        <v>153</v>
      </c>
      <c r="B153">
        <f t="shared" si="6"/>
      </c>
      <c r="C153">
        <f t="shared" si="7"/>
      </c>
      <c r="D153">
        <f>'Celkové pořadí'!B159</f>
        <v>0</v>
      </c>
      <c r="E153">
        <f>'Celkové pořadí'!C159</f>
      </c>
      <c r="G153">
        <f>'Celkové pořadí'!D159</f>
      </c>
      <c r="H153" s="1">
        <f>'Celkové pořadí'!E159</f>
        <v>0</v>
      </c>
      <c r="K153" t="b">
        <f t="shared" si="8"/>
        <v>1</v>
      </c>
    </row>
    <row r="154" spans="1:11" ht="12.75">
      <c r="A154">
        <v>154</v>
      </c>
      <c r="B154">
        <f t="shared" si="6"/>
      </c>
      <c r="C154">
        <f t="shared" si="7"/>
      </c>
      <c r="D154">
        <f>'Celkové pořadí'!B160</f>
        <v>0</v>
      </c>
      <c r="E154">
        <f>'Celkové pořadí'!C160</f>
      </c>
      <c r="G154">
        <f>'Celkové pořadí'!D160</f>
      </c>
      <c r="H154" s="1">
        <f>'Celkové pořadí'!E160</f>
        <v>0</v>
      </c>
      <c r="K154" t="b">
        <f t="shared" si="8"/>
        <v>1</v>
      </c>
    </row>
    <row r="155" spans="1:11" ht="12.75">
      <c r="A155">
        <v>155</v>
      </c>
      <c r="B155">
        <f t="shared" si="6"/>
      </c>
      <c r="C155">
        <f t="shared" si="7"/>
      </c>
      <c r="D155">
        <f>'Celkové pořadí'!B161</f>
        <v>0</v>
      </c>
      <c r="E155">
        <f>'Celkové pořadí'!C161</f>
      </c>
      <c r="G155">
        <f>'Celkové pořadí'!D161</f>
      </c>
      <c r="H155" s="1">
        <f>'Celkové pořadí'!E161</f>
        <v>0</v>
      </c>
      <c r="K155" t="b">
        <f t="shared" si="8"/>
        <v>1</v>
      </c>
    </row>
    <row r="156" spans="1:11" ht="12.75">
      <c r="A156">
        <v>156</v>
      </c>
      <c r="B156">
        <f t="shared" si="6"/>
      </c>
      <c r="C156">
        <f t="shared" si="7"/>
      </c>
      <c r="D156">
        <f>'Celkové pořadí'!B162</f>
        <v>0</v>
      </c>
      <c r="E156">
        <f>'Celkové pořadí'!C162</f>
      </c>
      <c r="G156">
        <f>'Celkové pořadí'!D162</f>
      </c>
      <c r="H156" s="1">
        <f>'Celkové pořadí'!E162</f>
        <v>0</v>
      </c>
      <c r="K156" t="b">
        <f t="shared" si="8"/>
        <v>1</v>
      </c>
    </row>
    <row r="157" spans="1:11" ht="12.75">
      <c r="A157">
        <v>157</v>
      </c>
      <c r="B157">
        <f t="shared" si="6"/>
      </c>
      <c r="C157">
        <f t="shared" si="7"/>
      </c>
      <c r="D157">
        <f>'Celkové pořadí'!B163</f>
        <v>0</v>
      </c>
      <c r="E157">
        <f>'Celkové pořadí'!C163</f>
      </c>
      <c r="G157">
        <f>'Celkové pořadí'!D163</f>
      </c>
      <c r="H157" s="1">
        <f>'Celkové pořadí'!E163</f>
        <v>0</v>
      </c>
      <c r="K157" t="b">
        <f t="shared" si="8"/>
        <v>1</v>
      </c>
    </row>
    <row r="158" spans="1:11" ht="12.75">
      <c r="A158">
        <v>158</v>
      </c>
      <c r="B158">
        <f t="shared" si="6"/>
      </c>
      <c r="C158">
        <f t="shared" si="7"/>
      </c>
      <c r="D158">
        <f>'Celkové pořadí'!B164</f>
        <v>0</v>
      </c>
      <c r="E158">
        <f>'Celkové pořadí'!C164</f>
      </c>
      <c r="G158">
        <f>'Celkové pořadí'!D164</f>
      </c>
      <c r="H158" s="1">
        <f>'Celkové pořadí'!E164</f>
        <v>0</v>
      </c>
      <c r="K158" t="b">
        <f t="shared" si="8"/>
        <v>1</v>
      </c>
    </row>
    <row r="159" spans="1:11" ht="12.75">
      <c r="A159">
        <v>159</v>
      </c>
      <c r="B159">
        <f t="shared" si="6"/>
      </c>
      <c r="C159">
        <f t="shared" si="7"/>
      </c>
      <c r="D159">
        <f>'Celkové pořadí'!B165</f>
        <v>0</v>
      </c>
      <c r="E159">
        <f>'Celkové pořadí'!C165</f>
      </c>
      <c r="G159">
        <f>'Celkové pořadí'!D165</f>
      </c>
      <c r="H159" s="1">
        <f>'Celkové pořadí'!E165</f>
        <v>0</v>
      </c>
      <c r="K159" t="b">
        <f t="shared" si="8"/>
        <v>1</v>
      </c>
    </row>
    <row r="160" spans="1:11" ht="12.75">
      <c r="A160">
        <v>160</v>
      </c>
      <c r="B160">
        <f t="shared" si="6"/>
      </c>
      <c r="C160">
        <f t="shared" si="7"/>
      </c>
      <c r="D160">
        <f>'Celkové pořadí'!B166</f>
        <v>0</v>
      </c>
      <c r="E160">
        <f>'Celkové pořadí'!C166</f>
      </c>
      <c r="G160">
        <f>'Celkové pořadí'!D166</f>
      </c>
      <c r="H160" s="1">
        <f>'Celkové pořadí'!E166</f>
        <v>0</v>
      </c>
      <c r="K160" t="b">
        <f t="shared" si="8"/>
        <v>1</v>
      </c>
    </row>
    <row r="161" spans="1:11" ht="12.75">
      <c r="A161">
        <v>161</v>
      </c>
      <c r="B161">
        <f t="shared" si="6"/>
      </c>
      <c r="C161">
        <f t="shared" si="7"/>
      </c>
      <c r="D161">
        <f>'Celkové pořadí'!B167</f>
        <v>0</v>
      </c>
      <c r="E161">
        <f>'Celkové pořadí'!C167</f>
      </c>
      <c r="G161">
        <f>'Celkové pořadí'!D167</f>
      </c>
      <c r="H161" s="1">
        <f>'Celkové pořadí'!E167</f>
        <v>0</v>
      </c>
      <c r="K161" t="b">
        <f t="shared" si="8"/>
        <v>1</v>
      </c>
    </row>
    <row r="162" spans="1:11" ht="12.75">
      <c r="A162">
        <v>162</v>
      </c>
      <c r="B162">
        <f t="shared" si="6"/>
      </c>
      <c r="C162">
        <f t="shared" si="7"/>
      </c>
      <c r="D162">
        <f>'Celkové pořadí'!B168</f>
        <v>0</v>
      </c>
      <c r="E162">
        <f>'Celkové pořadí'!C168</f>
      </c>
      <c r="G162">
        <f>'Celkové pořadí'!D168</f>
      </c>
      <c r="H162" s="1">
        <f>'Celkové pořadí'!E168</f>
        <v>0</v>
      </c>
      <c r="K162" t="b">
        <f t="shared" si="8"/>
        <v>1</v>
      </c>
    </row>
    <row r="163" spans="1:11" ht="12.75">
      <c r="A163">
        <v>163</v>
      </c>
      <c r="B163">
        <f t="shared" si="6"/>
      </c>
      <c r="C163">
        <f t="shared" si="7"/>
      </c>
      <c r="D163">
        <f>'Celkové pořadí'!B169</f>
        <v>0</v>
      </c>
      <c r="E163">
        <f>'Celkové pořadí'!C169</f>
      </c>
      <c r="G163">
        <f>'Celkové pořadí'!D169</f>
      </c>
      <c r="H163" s="1">
        <f>'Celkové pořadí'!E169</f>
        <v>0</v>
      </c>
      <c r="K163" t="b">
        <f t="shared" si="8"/>
        <v>1</v>
      </c>
    </row>
    <row r="164" spans="1:11" ht="12.75">
      <c r="A164">
        <v>164</v>
      </c>
      <c r="B164">
        <f t="shared" si="6"/>
      </c>
      <c r="C164">
        <f t="shared" si="7"/>
      </c>
      <c r="D164">
        <f>'Celkové pořadí'!B170</f>
        <v>0</v>
      </c>
      <c r="E164">
        <f>'Celkové pořadí'!C170</f>
      </c>
      <c r="G164">
        <f>'Celkové pořadí'!D170</f>
      </c>
      <c r="H164" s="1">
        <f>'Celkové pořadí'!E170</f>
        <v>0</v>
      </c>
      <c r="K164" t="b">
        <f t="shared" si="8"/>
        <v>1</v>
      </c>
    </row>
    <row r="165" spans="1:11" ht="12.75">
      <c r="A165">
        <v>165</v>
      </c>
      <c r="B165">
        <f t="shared" si="6"/>
      </c>
      <c r="C165">
        <f t="shared" si="7"/>
      </c>
      <c r="D165">
        <f>'Celkové pořadí'!B171</f>
        <v>0</v>
      </c>
      <c r="E165">
        <f>'Celkové pořadí'!C171</f>
      </c>
      <c r="G165">
        <f>'Celkové pořadí'!D171</f>
      </c>
      <c r="H165" s="1">
        <f>'Celkové pořadí'!E171</f>
        <v>0</v>
      </c>
      <c r="K165" t="b">
        <f t="shared" si="8"/>
        <v>1</v>
      </c>
    </row>
    <row r="166" spans="1:11" ht="12.75">
      <c r="A166">
        <v>166</v>
      </c>
      <c r="B166">
        <f t="shared" si="6"/>
      </c>
      <c r="C166">
        <f t="shared" si="7"/>
      </c>
      <c r="D166">
        <f>'Celkové pořadí'!B172</f>
        <v>0</v>
      </c>
      <c r="E166">
        <f>'Celkové pořadí'!C172</f>
      </c>
      <c r="G166">
        <f>'Celkové pořadí'!D172</f>
      </c>
      <c r="H166" s="1">
        <f>'Celkové pořadí'!E172</f>
        <v>0</v>
      </c>
      <c r="K166" t="b">
        <f t="shared" si="8"/>
        <v>1</v>
      </c>
    </row>
    <row r="167" spans="1:11" ht="12.75">
      <c r="A167">
        <v>167</v>
      </c>
      <c r="B167">
        <f t="shared" si="6"/>
      </c>
      <c r="C167">
        <f t="shared" si="7"/>
      </c>
      <c r="D167">
        <f>'Celkové pořadí'!B173</f>
        <v>0</v>
      </c>
      <c r="E167">
        <f>'Celkové pořadí'!C173</f>
      </c>
      <c r="G167">
        <f>'Celkové pořadí'!D173</f>
      </c>
      <c r="H167" s="1">
        <f>'Celkové pořadí'!E173</f>
        <v>0</v>
      </c>
      <c r="K167" t="b">
        <f t="shared" si="8"/>
        <v>1</v>
      </c>
    </row>
    <row r="168" spans="1:11" ht="12.75">
      <c r="A168">
        <v>168</v>
      </c>
      <c r="B168">
        <f t="shared" si="6"/>
      </c>
      <c r="C168">
        <f t="shared" si="7"/>
      </c>
      <c r="D168">
        <f>'Celkové pořadí'!B174</f>
        <v>0</v>
      </c>
      <c r="E168">
        <f>'Celkové pořadí'!C174</f>
      </c>
      <c r="G168">
        <f>'Celkové pořadí'!D174</f>
      </c>
      <c r="H168" s="1">
        <f>'Celkové pořadí'!E174</f>
        <v>0</v>
      </c>
      <c r="K168" t="b">
        <f t="shared" si="8"/>
        <v>1</v>
      </c>
    </row>
    <row r="169" spans="1:11" ht="12.75">
      <c r="A169">
        <v>169</v>
      </c>
      <c r="B169">
        <f t="shared" si="6"/>
      </c>
      <c r="C169">
        <f t="shared" si="7"/>
      </c>
      <c r="D169">
        <f>'Celkové pořadí'!B175</f>
        <v>0</v>
      </c>
      <c r="E169">
        <f>'Celkové pořadí'!C175</f>
      </c>
      <c r="G169">
        <f>'Celkové pořadí'!D175</f>
      </c>
      <c r="H169" s="1">
        <f>'Celkové pořadí'!E175</f>
        <v>0</v>
      </c>
      <c r="K169" t="b">
        <f t="shared" si="8"/>
        <v>1</v>
      </c>
    </row>
    <row r="170" spans="1:11" ht="12.75">
      <c r="A170">
        <v>170</v>
      </c>
      <c r="B170">
        <f t="shared" si="6"/>
      </c>
      <c r="C170">
        <f t="shared" si="7"/>
      </c>
      <c r="D170">
        <f>'Celkové pořadí'!B176</f>
        <v>0</v>
      </c>
      <c r="E170">
        <f>'Celkové pořadí'!C176</f>
      </c>
      <c r="G170">
        <f>'Celkové pořadí'!D176</f>
      </c>
      <c r="H170" s="1">
        <f>'Celkové pořadí'!E176</f>
        <v>0</v>
      </c>
      <c r="K170" t="b">
        <f t="shared" si="8"/>
        <v>1</v>
      </c>
    </row>
    <row r="171" spans="1:11" ht="12.75">
      <c r="A171">
        <v>171</v>
      </c>
      <c r="B171">
        <f t="shared" si="6"/>
      </c>
      <c r="C171">
        <f t="shared" si="7"/>
      </c>
      <c r="D171">
        <f>'Celkové pořadí'!B177</f>
        <v>0</v>
      </c>
      <c r="E171">
        <f>'Celkové pořadí'!C177</f>
      </c>
      <c r="G171">
        <f>'Celkové pořadí'!D177</f>
      </c>
      <c r="H171" s="1">
        <f>'Celkové pořadí'!E177</f>
        <v>0</v>
      </c>
      <c r="K171" t="b">
        <f t="shared" si="8"/>
        <v>1</v>
      </c>
    </row>
    <row r="172" spans="1:11" ht="12.75">
      <c r="A172">
        <v>172</v>
      </c>
      <c r="B172">
        <f t="shared" si="6"/>
      </c>
      <c r="C172">
        <f t="shared" si="7"/>
      </c>
      <c r="D172">
        <f>'Celkové pořadí'!B178</f>
        <v>0</v>
      </c>
      <c r="E172">
        <f>'Celkové pořadí'!C178</f>
      </c>
      <c r="G172">
        <f>'Celkové pořadí'!D178</f>
      </c>
      <c r="H172" s="1">
        <f>'Celkové pořadí'!E178</f>
        <v>0</v>
      </c>
      <c r="K172" t="b">
        <f t="shared" si="8"/>
        <v>1</v>
      </c>
    </row>
    <row r="173" spans="1:11" ht="12.75">
      <c r="A173">
        <v>173</v>
      </c>
      <c r="B173">
        <f t="shared" si="6"/>
      </c>
      <c r="C173">
        <f t="shared" si="7"/>
      </c>
      <c r="D173">
        <f>'Celkové pořadí'!B179</f>
        <v>0</v>
      </c>
      <c r="E173">
        <f>'Celkové pořadí'!C179</f>
      </c>
      <c r="G173">
        <f>'Celkové pořadí'!D179</f>
      </c>
      <c r="H173" s="1">
        <f>'Celkové pořadí'!E179</f>
        <v>0</v>
      </c>
      <c r="K173" t="b">
        <f t="shared" si="8"/>
        <v>1</v>
      </c>
    </row>
    <row r="174" spans="1:11" ht="12.75">
      <c r="A174">
        <v>174</v>
      </c>
      <c r="B174">
        <f t="shared" si="6"/>
      </c>
      <c r="C174">
        <f t="shared" si="7"/>
      </c>
      <c r="D174">
        <f>'Celkové pořadí'!B180</f>
        <v>0</v>
      </c>
      <c r="E174">
        <f>'Celkové pořadí'!C180</f>
      </c>
      <c r="G174">
        <f>'Celkové pořadí'!D180</f>
      </c>
      <c r="H174" s="1">
        <f>'Celkové pořadí'!E180</f>
        <v>0</v>
      </c>
      <c r="K174" t="b">
        <f t="shared" si="8"/>
        <v>1</v>
      </c>
    </row>
    <row r="175" spans="1:11" ht="12.75">
      <c r="A175">
        <v>175</v>
      </c>
      <c r="B175">
        <f t="shared" si="6"/>
      </c>
      <c r="C175">
        <f t="shared" si="7"/>
      </c>
      <c r="D175">
        <f>'Celkové pořadí'!B181</f>
        <v>0</v>
      </c>
      <c r="E175">
        <f>'Celkové pořadí'!C181</f>
      </c>
      <c r="G175">
        <f>'Celkové pořadí'!D181</f>
      </c>
      <c r="H175" s="1">
        <f>'Celkové pořadí'!E181</f>
        <v>0</v>
      </c>
      <c r="K175" t="b">
        <f t="shared" si="8"/>
        <v>1</v>
      </c>
    </row>
    <row r="176" spans="1:11" ht="12.75">
      <c r="A176">
        <v>176</v>
      </c>
      <c r="B176">
        <f t="shared" si="6"/>
      </c>
      <c r="C176">
        <f t="shared" si="7"/>
      </c>
      <c r="D176">
        <f>'Celkové pořadí'!B182</f>
        <v>0</v>
      </c>
      <c r="E176">
        <f>'Celkové pořadí'!C182</f>
      </c>
      <c r="G176">
        <f>'Celkové pořadí'!D182</f>
      </c>
      <c r="H176" s="1">
        <f>'Celkové pořadí'!E182</f>
        <v>0</v>
      </c>
      <c r="K176" t="b">
        <f t="shared" si="8"/>
        <v>1</v>
      </c>
    </row>
    <row r="177" spans="1:11" ht="12.75">
      <c r="A177">
        <v>177</v>
      </c>
      <c r="B177">
        <f t="shared" si="6"/>
      </c>
      <c r="C177">
        <f t="shared" si="7"/>
      </c>
      <c r="D177">
        <f>'Celkové pořadí'!B183</f>
        <v>0</v>
      </c>
      <c r="E177">
        <f>'Celkové pořadí'!C183</f>
      </c>
      <c r="G177">
        <f>'Celkové pořadí'!D183</f>
      </c>
      <c r="H177" s="1">
        <f>'Celkové pořadí'!E183</f>
        <v>0</v>
      </c>
      <c r="K177" t="b">
        <f t="shared" si="8"/>
        <v>1</v>
      </c>
    </row>
    <row r="178" spans="1:11" ht="12.75">
      <c r="A178">
        <v>178</v>
      </c>
      <c r="B178">
        <f t="shared" si="6"/>
      </c>
      <c r="C178">
        <f t="shared" si="7"/>
      </c>
      <c r="D178">
        <f>'Celkové pořadí'!B184</f>
        <v>0</v>
      </c>
      <c r="E178">
        <f>'Celkové pořadí'!C184</f>
      </c>
      <c r="G178">
        <f>'Celkové pořadí'!D184</f>
      </c>
      <c r="H178" s="1">
        <f>'Celkové pořadí'!E184</f>
        <v>0</v>
      </c>
      <c r="K178" t="b">
        <f t="shared" si="8"/>
        <v>1</v>
      </c>
    </row>
    <row r="179" spans="1:11" ht="12.75">
      <c r="A179">
        <v>179</v>
      </c>
      <c r="B179">
        <f t="shared" si="6"/>
      </c>
      <c r="C179">
        <f t="shared" si="7"/>
      </c>
      <c r="D179">
        <f>'Celkové pořadí'!B185</f>
        <v>0</v>
      </c>
      <c r="E179">
        <f>'Celkové pořadí'!C185</f>
      </c>
      <c r="G179">
        <f>'Celkové pořadí'!D185</f>
      </c>
      <c r="H179" s="1">
        <f>'Celkové pořadí'!E185</f>
        <v>0</v>
      </c>
      <c r="K179" t="b">
        <f t="shared" si="8"/>
        <v>1</v>
      </c>
    </row>
    <row r="180" spans="1:11" ht="12.75">
      <c r="A180">
        <v>180</v>
      </c>
      <c r="B180">
        <f t="shared" si="6"/>
      </c>
      <c r="C180">
        <f t="shared" si="7"/>
      </c>
      <c r="D180">
        <f>'Celkové pořadí'!B186</f>
        <v>0</v>
      </c>
      <c r="E180">
        <f>'Celkové pořadí'!C186</f>
      </c>
      <c r="G180">
        <f>'Celkové pořadí'!D186</f>
      </c>
      <c r="H180" s="1">
        <f>'Celkové pořadí'!E186</f>
        <v>0</v>
      </c>
      <c r="K180" t="b">
        <f t="shared" si="8"/>
        <v>1</v>
      </c>
    </row>
    <row r="181" spans="1:11" ht="12.75">
      <c r="A181">
        <v>181</v>
      </c>
      <c r="B181">
        <f t="shared" si="6"/>
      </c>
      <c r="C181">
        <f t="shared" si="7"/>
      </c>
      <c r="D181">
        <f>'Celkové pořadí'!B187</f>
        <v>0</v>
      </c>
      <c r="E181">
        <f>'Celkové pořadí'!C187</f>
      </c>
      <c r="G181">
        <f>'Celkové pořadí'!D187</f>
      </c>
      <c r="H181" s="1">
        <f>'Celkové pořadí'!E187</f>
        <v>0</v>
      </c>
      <c r="K181" t="b">
        <f t="shared" si="8"/>
        <v>1</v>
      </c>
    </row>
    <row r="182" spans="1:11" ht="12.75">
      <c r="A182">
        <v>182</v>
      </c>
      <c r="B182">
        <f t="shared" si="6"/>
      </c>
      <c r="C182">
        <f t="shared" si="7"/>
      </c>
      <c r="D182">
        <f>'Celkové pořadí'!B188</f>
        <v>0</v>
      </c>
      <c r="E182">
        <f>'Celkové pořadí'!C188</f>
      </c>
      <c r="G182">
        <f>'Celkové pořadí'!D188</f>
      </c>
      <c r="H182" s="1">
        <f>'Celkové pořadí'!E188</f>
        <v>0</v>
      </c>
      <c r="K182" t="b">
        <f t="shared" si="8"/>
        <v>1</v>
      </c>
    </row>
    <row r="183" spans="1:11" ht="12.75">
      <c r="A183">
        <v>183</v>
      </c>
      <c r="B183">
        <f t="shared" si="6"/>
      </c>
      <c r="C183">
        <f t="shared" si="7"/>
      </c>
      <c r="D183">
        <f>'Celkové pořadí'!B189</f>
        <v>0</v>
      </c>
      <c r="E183">
        <f>'Celkové pořadí'!C189</f>
      </c>
      <c r="G183">
        <f>'Celkové pořadí'!D189</f>
      </c>
      <c r="H183" s="1">
        <f>'Celkové pořadí'!E189</f>
        <v>0</v>
      </c>
      <c r="K183" t="b">
        <f t="shared" si="8"/>
        <v>1</v>
      </c>
    </row>
    <row r="184" spans="1:11" ht="12.75">
      <c r="A184">
        <v>184</v>
      </c>
      <c r="B184">
        <f t="shared" si="6"/>
      </c>
      <c r="C184">
        <f t="shared" si="7"/>
      </c>
      <c r="D184">
        <f>'Celkové pořadí'!B190</f>
        <v>0</v>
      </c>
      <c r="E184">
        <f>'Celkové pořadí'!C190</f>
      </c>
      <c r="G184">
        <f>'Celkové pořadí'!D190</f>
      </c>
      <c r="H184" s="1">
        <f>'Celkové pořadí'!E190</f>
        <v>0</v>
      </c>
      <c r="K184" t="b">
        <f t="shared" si="8"/>
        <v>1</v>
      </c>
    </row>
    <row r="185" spans="1:11" ht="12.75">
      <c r="A185">
        <v>185</v>
      </c>
      <c r="B185">
        <f t="shared" si="6"/>
      </c>
      <c r="C185">
        <f t="shared" si="7"/>
      </c>
      <c r="D185">
        <f>'Celkové pořadí'!B191</f>
        <v>0</v>
      </c>
      <c r="E185">
        <f>'Celkové pořadí'!C191</f>
      </c>
      <c r="G185">
        <f>'Celkové pořadí'!D191</f>
      </c>
      <c r="H185" s="1">
        <f>'Celkové pořadí'!E191</f>
        <v>0</v>
      </c>
      <c r="K185" t="b">
        <f t="shared" si="8"/>
        <v>1</v>
      </c>
    </row>
    <row r="186" spans="1:11" ht="12.75">
      <c r="A186">
        <v>186</v>
      </c>
      <c r="B186">
        <f t="shared" si="6"/>
      </c>
      <c r="C186">
        <f t="shared" si="7"/>
      </c>
      <c r="D186">
        <f>'Celkové pořadí'!B192</f>
        <v>0</v>
      </c>
      <c r="E186">
        <f>'Celkové pořadí'!C192</f>
      </c>
      <c r="G186">
        <f>'Celkové pořadí'!D192</f>
      </c>
      <c r="H186" s="1">
        <f>'Celkové pořadí'!E192</f>
        <v>0</v>
      </c>
      <c r="K186" t="b">
        <f t="shared" si="8"/>
        <v>1</v>
      </c>
    </row>
    <row r="187" spans="1:11" ht="12.75">
      <c r="A187">
        <v>187</v>
      </c>
      <c r="B187">
        <f t="shared" si="6"/>
      </c>
      <c r="C187">
        <f t="shared" si="7"/>
      </c>
      <c r="D187">
        <f>'Celkové pořadí'!B193</f>
        <v>0</v>
      </c>
      <c r="E187">
        <f>'Celkové pořadí'!C193</f>
      </c>
      <c r="G187">
        <f>'Celkové pořadí'!D193</f>
      </c>
      <c r="H187" s="1">
        <f>'Celkové pořadí'!E193</f>
        <v>0</v>
      </c>
      <c r="K187" t="b">
        <f t="shared" si="8"/>
        <v>1</v>
      </c>
    </row>
    <row r="188" spans="1:11" ht="12.75">
      <c r="A188">
        <v>188</v>
      </c>
      <c r="B188">
        <f t="shared" si="6"/>
      </c>
      <c r="C188">
        <f t="shared" si="7"/>
      </c>
      <c r="D188">
        <f>'Celkové pořadí'!B194</f>
        <v>0</v>
      </c>
      <c r="E188">
        <f>'Celkové pořadí'!C194</f>
      </c>
      <c r="G188">
        <f>'Celkové pořadí'!D194</f>
      </c>
      <c r="H188" s="1">
        <f>'Celkové pořadí'!E194</f>
        <v>0</v>
      </c>
      <c r="K188" t="b">
        <f t="shared" si="8"/>
        <v>1</v>
      </c>
    </row>
    <row r="189" spans="1:11" ht="12.75">
      <c r="A189">
        <v>189</v>
      </c>
      <c r="B189">
        <f t="shared" si="6"/>
      </c>
      <c r="C189">
        <f t="shared" si="7"/>
      </c>
      <c r="D189">
        <f>'Celkové pořadí'!B195</f>
        <v>0</v>
      </c>
      <c r="E189">
        <f>'Celkové pořadí'!C195</f>
      </c>
      <c r="G189">
        <f>'Celkové pořadí'!D195</f>
      </c>
      <c r="H189" s="1">
        <f>'Celkové pořadí'!E195</f>
        <v>0</v>
      </c>
      <c r="K189" t="b">
        <f t="shared" si="8"/>
        <v>1</v>
      </c>
    </row>
    <row r="190" spans="1:11" ht="12.75">
      <c r="A190">
        <v>190</v>
      </c>
      <c r="B190">
        <f t="shared" si="6"/>
      </c>
      <c r="C190">
        <f t="shared" si="7"/>
      </c>
      <c r="D190">
        <f>'Celkové pořadí'!B196</f>
        <v>0</v>
      </c>
      <c r="E190">
        <f>'Celkové pořadí'!C196</f>
      </c>
      <c r="G190">
        <f>'Celkové pořadí'!D196</f>
      </c>
      <c r="H190" s="1">
        <f>'Celkové pořadí'!E196</f>
        <v>0</v>
      </c>
      <c r="K190" t="b">
        <f t="shared" si="8"/>
        <v>1</v>
      </c>
    </row>
    <row r="191" spans="1:11" ht="12.75">
      <c r="A191">
        <v>191</v>
      </c>
      <c r="B191">
        <f t="shared" si="6"/>
      </c>
      <c r="C191">
        <f t="shared" si="7"/>
      </c>
      <c r="D191">
        <f>'Celkové pořadí'!B197</f>
        <v>0</v>
      </c>
      <c r="E191">
        <f>'Celkové pořadí'!C197</f>
      </c>
      <c r="G191">
        <f>'Celkové pořadí'!D197</f>
      </c>
      <c r="H191" s="1">
        <f>'Celkové pořadí'!E197</f>
        <v>0</v>
      </c>
      <c r="K191" t="b">
        <f t="shared" si="8"/>
        <v>1</v>
      </c>
    </row>
    <row r="192" spans="1:11" ht="12.75">
      <c r="A192">
        <v>192</v>
      </c>
      <c r="B192">
        <f t="shared" si="6"/>
      </c>
      <c r="C192">
        <f t="shared" si="7"/>
      </c>
      <c r="D192">
        <f>'Celkové pořadí'!B198</f>
        <v>0</v>
      </c>
      <c r="E192">
        <f>'Celkové pořadí'!C198</f>
      </c>
      <c r="G192">
        <f>'Celkové pořadí'!D198</f>
      </c>
      <c r="H192" s="1">
        <f>'Celkové pořadí'!E198</f>
        <v>0</v>
      </c>
      <c r="K192" t="b">
        <f t="shared" si="8"/>
        <v>1</v>
      </c>
    </row>
    <row r="193" spans="1:11" ht="12.75">
      <c r="A193">
        <v>193</v>
      </c>
      <c r="B193">
        <f t="shared" si="6"/>
      </c>
      <c r="C193">
        <f t="shared" si="7"/>
      </c>
      <c r="D193">
        <f>'Celkové pořadí'!B199</f>
        <v>0</v>
      </c>
      <c r="E193">
        <f>'Celkové pořadí'!C199</f>
      </c>
      <c r="G193">
        <f>'Celkové pořadí'!D199</f>
      </c>
      <c r="H193" s="1">
        <f>'Celkové pořadí'!E199</f>
        <v>0</v>
      </c>
      <c r="K193" t="b">
        <f t="shared" si="8"/>
        <v>1</v>
      </c>
    </row>
    <row r="194" spans="1:11" ht="12.75">
      <c r="A194">
        <v>194</v>
      </c>
      <c r="B194">
        <f aca="true" t="shared" si="9" ref="B194:B257">G194</f>
      </c>
      <c r="C194">
        <f t="shared" si="7"/>
      </c>
      <c r="D194">
        <f>'Celkové pořadí'!B200</f>
        <v>0</v>
      </c>
      <c r="E194">
        <f>'Celkové pořadí'!C200</f>
      </c>
      <c r="G194">
        <f>'Celkové pořadí'!D200</f>
      </c>
      <c r="H194" s="1">
        <f>'Celkové pořadí'!E200</f>
        <v>0</v>
      </c>
      <c r="K194" t="b">
        <f t="shared" si="8"/>
        <v>1</v>
      </c>
    </row>
    <row r="195" spans="1:11" ht="12.75">
      <c r="A195">
        <v>195</v>
      </c>
      <c r="B195">
        <f t="shared" si="9"/>
      </c>
      <c r="C195">
        <f aca="true" t="shared" si="10" ref="C195:C258">IF(E195="","",IF(K195=FALSE,1,IF(ISNUMBER(H195),C194+1,"")))</f>
      </c>
      <c r="D195">
        <f>'Celkové pořadí'!B201</f>
        <v>0</v>
      </c>
      <c r="E195">
        <f>'Celkové pořadí'!C201</f>
      </c>
      <c r="G195">
        <f>'Celkové pořadí'!D201</f>
      </c>
      <c r="H195" s="1">
        <f>'Celkové pořadí'!E201</f>
        <v>0</v>
      </c>
      <c r="K195" t="b">
        <f aca="true" t="shared" si="11" ref="K195:K258">EXACT(G194,G195)</f>
        <v>1</v>
      </c>
    </row>
    <row r="196" spans="1:11" ht="12.75">
      <c r="A196">
        <v>196</v>
      </c>
      <c r="B196">
        <f t="shared" si="9"/>
      </c>
      <c r="C196">
        <f t="shared" si="10"/>
      </c>
      <c r="D196">
        <f>'Celkové pořadí'!B202</f>
        <v>0</v>
      </c>
      <c r="E196">
        <f>'Celkové pořadí'!C202</f>
      </c>
      <c r="G196">
        <f>'Celkové pořadí'!D202</f>
      </c>
      <c r="H196" s="1">
        <f>'Celkové pořadí'!E202</f>
        <v>0</v>
      </c>
      <c r="K196" t="b">
        <f t="shared" si="11"/>
        <v>1</v>
      </c>
    </row>
    <row r="197" spans="1:11" ht="12.75">
      <c r="A197">
        <v>197</v>
      </c>
      <c r="B197">
        <f t="shared" si="9"/>
      </c>
      <c r="C197">
        <f t="shared" si="10"/>
      </c>
      <c r="D197">
        <f>'Celkové pořadí'!B203</f>
        <v>0</v>
      </c>
      <c r="E197">
        <f>'Celkové pořadí'!C203</f>
      </c>
      <c r="G197">
        <f>'Celkové pořadí'!D203</f>
      </c>
      <c r="H197" s="1">
        <f>'Celkové pořadí'!E203</f>
        <v>0</v>
      </c>
      <c r="K197" t="b">
        <f t="shared" si="11"/>
        <v>1</v>
      </c>
    </row>
    <row r="198" spans="1:11" ht="12.75">
      <c r="A198">
        <v>198</v>
      </c>
      <c r="B198">
        <f t="shared" si="9"/>
      </c>
      <c r="C198">
        <f t="shared" si="10"/>
      </c>
      <c r="D198">
        <f>'Celkové pořadí'!B204</f>
        <v>0</v>
      </c>
      <c r="E198">
        <f>'Celkové pořadí'!C204</f>
      </c>
      <c r="G198">
        <f>'Celkové pořadí'!D204</f>
      </c>
      <c r="H198" s="1">
        <f>'Celkové pořadí'!E204</f>
        <v>0</v>
      </c>
      <c r="K198" t="b">
        <f t="shared" si="11"/>
        <v>1</v>
      </c>
    </row>
    <row r="199" spans="1:11" ht="12.75">
      <c r="A199">
        <v>199</v>
      </c>
      <c r="B199">
        <f t="shared" si="9"/>
      </c>
      <c r="C199">
        <f t="shared" si="10"/>
      </c>
      <c r="D199">
        <f>'Celkové pořadí'!B205</f>
        <v>0</v>
      </c>
      <c r="E199">
        <f>'Celkové pořadí'!C205</f>
      </c>
      <c r="G199">
        <f>'Celkové pořadí'!D205</f>
      </c>
      <c r="H199" s="1">
        <f>'Celkové pořadí'!E205</f>
        <v>0</v>
      </c>
      <c r="K199" t="b">
        <f t="shared" si="11"/>
        <v>1</v>
      </c>
    </row>
    <row r="200" spans="1:11" ht="12.75">
      <c r="A200">
        <v>200</v>
      </c>
      <c r="B200">
        <f t="shared" si="9"/>
      </c>
      <c r="C200">
        <f t="shared" si="10"/>
      </c>
      <c r="D200">
        <f>'Celkové pořadí'!B206</f>
        <v>0</v>
      </c>
      <c r="E200">
        <f>'Celkové pořadí'!C206</f>
      </c>
      <c r="G200">
        <f>'Celkové pořadí'!D206</f>
      </c>
      <c r="H200" s="1">
        <f>'Celkové pořadí'!E206</f>
        <v>0</v>
      </c>
      <c r="K200" t="b">
        <f t="shared" si="11"/>
        <v>1</v>
      </c>
    </row>
    <row r="201" spans="1:11" ht="12.75">
      <c r="A201">
        <v>201</v>
      </c>
      <c r="B201">
        <f t="shared" si="9"/>
      </c>
      <c r="C201">
        <f t="shared" si="10"/>
      </c>
      <c r="D201">
        <f>'Celkové pořadí'!B207</f>
        <v>0</v>
      </c>
      <c r="E201">
        <f>'Celkové pořadí'!C207</f>
      </c>
      <c r="G201">
        <f>'Celkové pořadí'!D207</f>
      </c>
      <c r="H201" s="1">
        <f>'Celkové pořadí'!E207</f>
        <v>0</v>
      </c>
      <c r="K201" t="b">
        <f t="shared" si="11"/>
        <v>1</v>
      </c>
    </row>
    <row r="202" spans="1:11" ht="12.75">
      <c r="A202">
        <v>202</v>
      </c>
      <c r="B202">
        <f t="shared" si="9"/>
      </c>
      <c r="C202">
        <f t="shared" si="10"/>
      </c>
      <c r="D202">
        <f>'Celkové pořadí'!B208</f>
        <v>0</v>
      </c>
      <c r="E202">
        <f>'Celkové pořadí'!C208</f>
      </c>
      <c r="G202">
        <f>'Celkové pořadí'!D208</f>
      </c>
      <c r="H202" s="1">
        <f>'Celkové pořadí'!E208</f>
        <v>0</v>
      </c>
      <c r="K202" t="b">
        <f t="shared" si="11"/>
        <v>1</v>
      </c>
    </row>
    <row r="203" spans="1:11" ht="12.75">
      <c r="A203">
        <v>203</v>
      </c>
      <c r="B203">
        <f t="shared" si="9"/>
      </c>
      <c r="C203">
        <f t="shared" si="10"/>
      </c>
      <c r="D203">
        <f>'Celkové pořadí'!B209</f>
        <v>0</v>
      </c>
      <c r="E203">
        <f>'Celkové pořadí'!C209</f>
      </c>
      <c r="G203">
        <f>'Celkové pořadí'!D209</f>
      </c>
      <c r="H203" s="1">
        <f>'Celkové pořadí'!E209</f>
        <v>0</v>
      </c>
      <c r="K203" t="b">
        <f t="shared" si="11"/>
        <v>1</v>
      </c>
    </row>
    <row r="204" spans="1:11" ht="12.75">
      <c r="A204">
        <v>204</v>
      </c>
      <c r="B204">
        <f t="shared" si="9"/>
      </c>
      <c r="C204">
        <f t="shared" si="10"/>
      </c>
      <c r="D204">
        <f>'Celkové pořadí'!B210</f>
        <v>0</v>
      </c>
      <c r="E204">
        <f>'Celkové pořadí'!C210</f>
      </c>
      <c r="G204">
        <f>'Celkové pořadí'!D210</f>
      </c>
      <c r="H204" s="1">
        <f>'Celkové pořadí'!E210</f>
        <v>0</v>
      </c>
      <c r="K204" t="b">
        <f t="shared" si="11"/>
        <v>1</v>
      </c>
    </row>
    <row r="205" spans="1:11" ht="12.75">
      <c r="A205">
        <v>205</v>
      </c>
      <c r="B205">
        <f t="shared" si="9"/>
      </c>
      <c r="C205">
        <f t="shared" si="10"/>
      </c>
      <c r="D205">
        <f>'Celkové pořadí'!B211</f>
        <v>0</v>
      </c>
      <c r="E205">
        <f>'Celkové pořadí'!C211</f>
      </c>
      <c r="G205">
        <f>'Celkové pořadí'!D211</f>
      </c>
      <c r="H205" s="1">
        <f>'Celkové pořadí'!E211</f>
        <v>0</v>
      </c>
      <c r="K205" t="b">
        <f t="shared" si="11"/>
        <v>1</v>
      </c>
    </row>
    <row r="206" spans="1:11" ht="12.75">
      <c r="A206">
        <v>206</v>
      </c>
      <c r="B206">
        <f t="shared" si="9"/>
      </c>
      <c r="C206">
        <f t="shared" si="10"/>
      </c>
      <c r="D206">
        <f>'Celkové pořadí'!B212</f>
        <v>0</v>
      </c>
      <c r="E206">
        <f>'Celkové pořadí'!C212</f>
      </c>
      <c r="G206">
        <f>'Celkové pořadí'!D212</f>
      </c>
      <c r="H206" s="1">
        <f>'Celkové pořadí'!E212</f>
        <v>0</v>
      </c>
      <c r="K206" t="b">
        <f t="shared" si="11"/>
        <v>1</v>
      </c>
    </row>
    <row r="207" spans="1:11" ht="12.75">
      <c r="A207">
        <v>207</v>
      </c>
      <c r="B207">
        <f t="shared" si="9"/>
      </c>
      <c r="C207">
        <f t="shared" si="10"/>
      </c>
      <c r="D207">
        <f>'Celkové pořadí'!B213</f>
        <v>0</v>
      </c>
      <c r="E207">
        <f>'Celkové pořadí'!C213</f>
      </c>
      <c r="G207">
        <f>'Celkové pořadí'!D213</f>
      </c>
      <c r="H207" s="1">
        <f>'Celkové pořadí'!E213</f>
        <v>0</v>
      </c>
      <c r="K207" t="b">
        <f t="shared" si="11"/>
        <v>1</v>
      </c>
    </row>
    <row r="208" spans="1:11" ht="12.75">
      <c r="A208">
        <v>208</v>
      </c>
      <c r="B208">
        <f t="shared" si="9"/>
      </c>
      <c r="C208">
        <f t="shared" si="10"/>
      </c>
      <c r="D208">
        <f>'Celkové pořadí'!B214</f>
        <v>0</v>
      </c>
      <c r="E208">
        <f>'Celkové pořadí'!C214</f>
      </c>
      <c r="G208">
        <f>'Celkové pořadí'!D214</f>
      </c>
      <c r="H208" s="1">
        <f>'Celkové pořadí'!E214</f>
        <v>0</v>
      </c>
      <c r="K208" t="b">
        <f t="shared" si="11"/>
        <v>1</v>
      </c>
    </row>
    <row r="209" spans="1:11" ht="12.75">
      <c r="A209">
        <v>209</v>
      </c>
      <c r="B209">
        <f t="shared" si="9"/>
      </c>
      <c r="C209">
        <f t="shared" si="10"/>
      </c>
      <c r="D209">
        <f>'Celkové pořadí'!B215</f>
        <v>0</v>
      </c>
      <c r="E209">
        <f>'Celkové pořadí'!C215</f>
      </c>
      <c r="G209">
        <f>'Celkové pořadí'!D215</f>
      </c>
      <c r="H209" s="1">
        <f>'Celkové pořadí'!E215</f>
        <v>0</v>
      </c>
      <c r="K209" t="b">
        <f t="shared" si="11"/>
        <v>1</v>
      </c>
    </row>
    <row r="210" spans="1:11" ht="12.75">
      <c r="A210">
        <v>210</v>
      </c>
      <c r="B210">
        <f t="shared" si="9"/>
      </c>
      <c r="C210">
        <f t="shared" si="10"/>
      </c>
      <c r="D210">
        <f>'Celkové pořadí'!B216</f>
        <v>0</v>
      </c>
      <c r="E210">
        <f>'Celkové pořadí'!C216</f>
      </c>
      <c r="G210">
        <f>'Celkové pořadí'!D216</f>
      </c>
      <c r="H210" s="1">
        <f>'Celkové pořadí'!E216</f>
        <v>0</v>
      </c>
      <c r="K210" t="b">
        <f t="shared" si="11"/>
        <v>1</v>
      </c>
    </row>
    <row r="211" spans="1:11" ht="12.75">
      <c r="A211">
        <v>211</v>
      </c>
      <c r="B211">
        <f t="shared" si="9"/>
      </c>
      <c r="C211">
        <f t="shared" si="10"/>
      </c>
      <c r="D211">
        <f>'Celkové pořadí'!B217</f>
        <v>0</v>
      </c>
      <c r="E211">
        <f>'Celkové pořadí'!C217</f>
      </c>
      <c r="G211">
        <f>'Celkové pořadí'!D217</f>
      </c>
      <c r="H211" s="1">
        <f>'Celkové pořadí'!E217</f>
        <v>0</v>
      </c>
      <c r="K211" t="b">
        <f t="shared" si="11"/>
        <v>1</v>
      </c>
    </row>
    <row r="212" spans="1:11" ht="12.75">
      <c r="A212">
        <v>212</v>
      </c>
      <c r="B212">
        <f t="shared" si="9"/>
      </c>
      <c r="C212">
        <f t="shared" si="10"/>
      </c>
      <c r="D212">
        <f>'Celkové pořadí'!B218</f>
        <v>0</v>
      </c>
      <c r="E212">
        <f>'Celkové pořadí'!C218</f>
      </c>
      <c r="G212">
        <f>'Celkové pořadí'!D218</f>
      </c>
      <c r="H212" s="1">
        <f>'Celkové pořadí'!E218</f>
        <v>0</v>
      </c>
      <c r="K212" t="b">
        <f t="shared" si="11"/>
        <v>1</v>
      </c>
    </row>
    <row r="213" spans="1:11" ht="12.75">
      <c r="A213">
        <v>213</v>
      </c>
      <c r="B213">
        <f t="shared" si="9"/>
      </c>
      <c r="C213">
        <f t="shared" si="10"/>
      </c>
      <c r="D213">
        <f>'Celkové pořadí'!B219</f>
        <v>0</v>
      </c>
      <c r="E213">
        <f>'Celkové pořadí'!C219</f>
      </c>
      <c r="G213">
        <f>'Celkové pořadí'!D219</f>
      </c>
      <c r="H213" s="1">
        <f>'Celkové pořadí'!E219</f>
        <v>0</v>
      </c>
      <c r="K213" t="b">
        <f t="shared" si="11"/>
        <v>1</v>
      </c>
    </row>
    <row r="214" spans="1:11" ht="12.75">
      <c r="A214">
        <v>214</v>
      </c>
      <c r="B214">
        <f t="shared" si="9"/>
      </c>
      <c r="C214">
        <f t="shared" si="10"/>
      </c>
      <c r="D214">
        <f>'Celkové pořadí'!B220</f>
        <v>0</v>
      </c>
      <c r="E214">
        <f>'Celkové pořadí'!C220</f>
      </c>
      <c r="G214">
        <f>'Celkové pořadí'!D220</f>
      </c>
      <c r="H214" s="1">
        <f>'Celkové pořadí'!E220</f>
        <v>0</v>
      </c>
      <c r="K214" t="b">
        <f t="shared" si="11"/>
        <v>1</v>
      </c>
    </row>
    <row r="215" spans="1:11" ht="12.75">
      <c r="A215">
        <v>215</v>
      </c>
      <c r="B215">
        <f t="shared" si="9"/>
      </c>
      <c r="C215">
        <f t="shared" si="10"/>
      </c>
      <c r="D215">
        <f>'Celkové pořadí'!B221</f>
        <v>0</v>
      </c>
      <c r="E215">
        <f>'Celkové pořadí'!C221</f>
      </c>
      <c r="G215">
        <f>'Celkové pořadí'!D221</f>
      </c>
      <c r="H215" s="1">
        <f>'Celkové pořadí'!E221</f>
        <v>0</v>
      </c>
      <c r="K215" t="b">
        <f t="shared" si="11"/>
        <v>1</v>
      </c>
    </row>
    <row r="216" spans="1:11" ht="12.75">
      <c r="A216">
        <v>216</v>
      </c>
      <c r="B216">
        <f t="shared" si="9"/>
      </c>
      <c r="C216">
        <f t="shared" si="10"/>
      </c>
      <c r="D216">
        <f>'Celkové pořadí'!B222</f>
        <v>0</v>
      </c>
      <c r="E216">
        <f>'Celkové pořadí'!C222</f>
      </c>
      <c r="G216">
        <f>'Celkové pořadí'!D222</f>
      </c>
      <c r="H216" s="1">
        <f>'Celkové pořadí'!E222</f>
        <v>0</v>
      </c>
      <c r="K216" t="b">
        <f t="shared" si="11"/>
        <v>1</v>
      </c>
    </row>
    <row r="217" spans="1:11" ht="12.75">
      <c r="A217">
        <v>217</v>
      </c>
      <c r="B217">
        <f t="shared" si="9"/>
      </c>
      <c r="C217">
        <f t="shared" si="10"/>
      </c>
      <c r="D217">
        <f>'Celkové pořadí'!B223</f>
        <v>0</v>
      </c>
      <c r="E217">
        <f>'Celkové pořadí'!C223</f>
      </c>
      <c r="G217">
        <f>'Celkové pořadí'!D223</f>
      </c>
      <c r="H217" s="1">
        <f>'Celkové pořadí'!E223</f>
        <v>0</v>
      </c>
      <c r="K217" t="b">
        <f t="shared" si="11"/>
        <v>1</v>
      </c>
    </row>
    <row r="218" spans="1:11" ht="12.75">
      <c r="A218">
        <v>218</v>
      </c>
      <c r="B218">
        <f t="shared" si="9"/>
      </c>
      <c r="C218">
        <f t="shared" si="10"/>
      </c>
      <c r="D218">
        <f>'Celkové pořadí'!B224</f>
        <v>0</v>
      </c>
      <c r="E218">
        <f>'Celkové pořadí'!C224</f>
      </c>
      <c r="G218">
        <f>'Celkové pořadí'!D224</f>
      </c>
      <c r="H218" s="1">
        <f>'Celkové pořadí'!E224</f>
        <v>0</v>
      </c>
      <c r="K218" t="b">
        <f t="shared" si="11"/>
        <v>1</v>
      </c>
    </row>
    <row r="219" spans="1:11" ht="12.75">
      <c r="A219">
        <v>219</v>
      </c>
      <c r="B219">
        <f t="shared" si="9"/>
      </c>
      <c r="C219">
        <f t="shared" si="10"/>
      </c>
      <c r="D219">
        <f>'Celkové pořadí'!B225</f>
        <v>0</v>
      </c>
      <c r="E219">
        <f>'Celkové pořadí'!C225</f>
      </c>
      <c r="G219">
        <f>'Celkové pořadí'!D225</f>
      </c>
      <c r="H219" s="1">
        <f>'Celkové pořadí'!E225</f>
        <v>0</v>
      </c>
      <c r="K219" t="b">
        <f t="shared" si="11"/>
        <v>1</v>
      </c>
    </row>
    <row r="220" spans="1:11" ht="12.75">
      <c r="A220">
        <v>220</v>
      </c>
      <c r="B220">
        <f t="shared" si="9"/>
      </c>
      <c r="C220">
        <f t="shared" si="10"/>
      </c>
      <c r="D220">
        <f>'Celkové pořadí'!B226</f>
        <v>0</v>
      </c>
      <c r="E220">
        <f>'Celkové pořadí'!C226</f>
      </c>
      <c r="G220">
        <f>'Celkové pořadí'!D226</f>
      </c>
      <c r="H220" s="1">
        <f>'Celkové pořadí'!E226</f>
        <v>0</v>
      </c>
      <c r="K220" t="b">
        <f t="shared" si="11"/>
        <v>1</v>
      </c>
    </row>
    <row r="221" spans="1:11" ht="12.75">
      <c r="A221">
        <v>221</v>
      </c>
      <c r="B221">
        <f t="shared" si="9"/>
      </c>
      <c r="C221">
        <f t="shared" si="10"/>
      </c>
      <c r="D221">
        <f>'Celkové pořadí'!B227</f>
        <v>0</v>
      </c>
      <c r="E221">
        <f>'Celkové pořadí'!C227</f>
      </c>
      <c r="G221">
        <f>'Celkové pořadí'!D227</f>
      </c>
      <c r="H221" s="1">
        <f>'Celkové pořadí'!E227</f>
        <v>0</v>
      </c>
      <c r="K221" t="b">
        <f t="shared" si="11"/>
        <v>1</v>
      </c>
    </row>
    <row r="222" spans="1:11" ht="12.75">
      <c r="A222">
        <v>222</v>
      </c>
      <c r="B222">
        <f t="shared" si="9"/>
      </c>
      <c r="C222">
        <f t="shared" si="10"/>
      </c>
      <c r="D222">
        <f>'Celkové pořadí'!B228</f>
        <v>0</v>
      </c>
      <c r="E222">
        <f>'Celkové pořadí'!C228</f>
      </c>
      <c r="G222">
        <f>'Celkové pořadí'!D228</f>
      </c>
      <c r="H222" s="1">
        <f>'Celkové pořadí'!E228</f>
        <v>0</v>
      </c>
      <c r="K222" t="b">
        <f t="shared" si="11"/>
        <v>1</v>
      </c>
    </row>
    <row r="223" spans="1:11" ht="12.75">
      <c r="A223">
        <v>223</v>
      </c>
      <c r="B223">
        <f t="shared" si="9"/>
      </c>
      <c r="C223">
        <f t="shared" si="10"/>
      </c>
      <c r="D223">
        <f>'Celkové pořadí'!B229</f>
        <v>0</v>
      </c>
      <c r="E223">
        <f>'Celkové pořadí'!C229</f>
      </c>
      <c r="G223">
        <f>'Celkové pořadí'!D229</f>
      </c>
      <c r="H223" s="1">
        <f>'Celkové pořadí'!E229</f>
        <v>0</v>
      </c>
      <c r="K223" t="b">
        <f t="shared" si="11"/>
        <v>1</v>
      </c>
    </row>
    <row r="224" spans="1:11" ht="12.75">
      <c r="A224">
        <v>224</v>
      </c>
      <c r="B224">
        <f t="shared" si="9"/>
      </c>
      <c r="C224">
        <f t="shared" si="10"/>
      </c>
      <c r="D224">
        <f>'Celkové pořadí'!B230</f>
        <v>0</v>
      </c>
      <c r="E224">
        <f>'Celkové pořadí'!C230</f>
      </c>
      <c r="G224">
        <f>'Celkové pořadí'!D230</f>
      </c>
      <c r="H224" s="1">
        <f>'Celkové pořadí'!E230</f>
        <v>0</v>
      </c>
      <c r="K224" t="b">
        <f t="shared" si="11"/>
        <v>1</v>
      </c>
    </row>
    <row r="225" spans="1:11" ht="12.75">
      <c r="A225">
        <v>225</v>
      </c>
      <c r="B225">
        <f t="shared" si="9"/>
      </c>
      <c r="C225">
        <f t="shared" si="10"/>
      </c>
      <c r="D225">
        <f>'Celkové pořadí'!B231</f>
        <v>0</v>
      </c>
      <c r="E225">
        <f>'Celkové pořadí'!C231</f>
      </c>
      <c r="G225">
        <f>'Celkové pořadí'!D231</f>
      </c>
      <c r="H225" s="1">
        <f>'Celkové pořadí'!E231</f>
        <v>0</v>
      </c>
      <c r="K225" t="b">
        <f t="shared" si="11"/>
        <v>1</v>
      </c>
    </row>
    <row r="226" spans="1:11" ht="12.75">
      <c r="A226">
        <v>226</v>
      </c>
      <c r="B226">
        <f t="shared" si="9"/>
      </c>
      <c r="C226">
        <f t="shared" si="10"/>
      </c>
      <c r="D226">
        <f>'Celkové pořadí'!B232</f>
        <v>0</v>
      </c>
      <c r="E226">
        <f>'Celkové pořadí'!C232</f>
      </c>
      <c r="G226">
        <f>'Celkové pořadí'!D232</f>
      </c>
      <c r="H226" s="1">
        <f>'Celkové pořadí'!E232</f>
        <v>0</v>
      </c>
      <c r="K226" t="b">
        <f t="shared" si="11"/>
        <v>1</v>
      </c>
    </row>
    <row r="227" spans="1:11" ht="12.75">
      <c r="A227">
        <v>227</v>
      </c>
      <c r="B227">
        <f t="shared" si="9"/>
      </c>
      <c r="C227">
        <f t="shared" si="10"/>
      </c>
      <c r="D227">
        <f>'Celkové pořadí'!B233</f>
        <v>0</v>
      </c>
      <c r="E227">
        <f>'Celkové pořadí'!C233</f>
      </c>
      <c r="G227">
        <f>'Celkové pořadí'!D233</f>
      </c>
      <c r="H227" s="1">
        <f>'Celkové pořadí'!E233</f>
        <v>0</v>
      </c>
      <c r="K227" t="b">
        <f t="shared" si="11"/>
        <v>1</v>
      </c>
    </row>
    <row r="228" spans="1:11" ht="12.75">
      <c r="A228">
        <v>228</v>
      </c>
      <c r="B228">
        <f t="shared" si="9"/>
      </c>
      <c r="C228">
        <f t="shared" si="10"/>
      </c>
      <c r="D228">
        <f>'Celkové pořadí'!B234</f>
        <v>0</v>
      </c>
      <c r="E228">
        <f>'Celkové pořadí'!C234</f>
      </c>
      <c r="G228">
        <f>'Celkové pořadí'!D234</f>
      </c>
      <c r="H228" s="1">
        <f>'Celkové pořadí'!E234</f>
        <v>0</v>
      </c>
      <c r="K228" t="b">
        <f t="shared" si="11"/>
        <v>1</v>
      </c>
    </row>
    <row r="229" spans="1:11" ht="12.75">
      <c r="A229">
        <v>229</v>
      </c>
      <c r="B229">
        <f t="shared" si="9"/>
      </c>
      <c r="C229">
        <f t="shared" si="10"/>
      </c>
      <c r="D229">
        <f>'Celkové pořadí'!B235</f>
        <v>0</v>
      </c>
      <c r="E229">
        <f>'Celkové pořadí'!C235</f>
      </c>
      <c r="G229">
        <f>'Celkové pořadí'!D235</f>
      </c>
      <c r="H229" s="1">
        <f>'Celkové pořadí'!E235</f>
        <v>0</v>
      </c>
      <c r="K229" t="b">
        <f t="shared" si="11"/>
        <v>1</v>
      </c>
    </row>
    <row r="230" spans="1:11" ht="12.75">
      <c r="A230">
        <v>230</v>
      </c>
      <c r="B230">
        <f t="shared" si="9"/>
      </c>
      <c r="C230">
        <f t="shared" si="10"/>
      </c>
      <c r="D230">
        <f>'Celkové pořadí'!B236</f>
        <v>0</v>
      </c>
      <c r="E230">
        <f>'Celkové pořadí'!C236</f>
      </c>
      <c r="G230">
        <f>'Celkové pořadí'!D236</f>
      </c>
      <c r="H230" s="1">
        <f>'Celkové pořadí'!E236</f>
        <v>0</v>
      </c>
      <c r="K230" t="b">
        <f t="shared" si="11"/>
        <v>1</v>
      </c>
    </row>
    <row r="231" spans="1:11" ht="12.75">
      <c r="A231">
        <v>231</v>
      </c>
      <c r="B231">
        <f t="shared" si="9"/>
      </c>
      <c r="C231">
        <f t="shared" si="10"/>
      </c>
      <c r="D231">
        <f>'Celkové pořadí'!B237</f>
        <v>0</v>
      </c>
      <c r="E231">
        <f>'Celkové pořadí'!C237</f>
      </c>
      <c r="G231">
        <f>'Celkové pořadí'!D237</f>
      </c>
      <c r="H231" s="1">
        <f>'Celkové pořadí'!E237</f>
        <v>0</v>
      </c>
      <c r="K231" t="b">
        <f t="shared" si="11"/>
        <v>1</v>
      </c>
    </row>
    <row r="232" spans="1:11" ht="12.75">
      <c r="A232">
        <v>232</v>
      </c>
      <c r="B232">
        <f t="shared" si="9"/>
      </c>
      <c r="C232">
        <f t="shared" si="10"/>
      </c>
      <c r="D232">
        <f>'Celkové pořadí'!B238</f>
        <v>0</v>
      </c>
      <c r="E232">
        <f>'Celkové pořadí'!C238</f>
      </c>
      <c r="G232">
        <f>'Celkové pořadí'!D238</f>
      </c>
      <c r="H232" s="1">
        <f>'Celkové pořadí'!E238</f>
        <v>0</v>
      </c>
      <c r="K232" t="b">
        <f t="shared" si="11"/>
        <v>1</v>
      </c>
    </row>
    <row r="233" spans="1:11" ht="12.75">
      <c r="A233">
        <v>233</v>
      </c>
      <c r="B233">
        <f t="shared" si="9"/>
      </c>
      <c r="C233">
        <f t="shared" si="10"/>
      </c>
      <c r="D233">
        <f>'Celkové pořadí'!B239</f>
        <v>0</v>
      </c>
      <c r="E233">
        <f>'Celkové pořadí'!C239</f>
      </c>
      <c r="G233">
        <f>'Celkové pořadí'!D239</f>
      </c>
      <c r="H233" s="1">
        <f>'Celkové pořadí'!E239</f>
        <v>0</v>
      </c>
      <c r="K233" t="b">
        <f t="shared" si="11"/>
        <v>1</v>
      </c>
    </row>
    <row r="234" spans="1:11" ht="12.75">
      <c r="A234">
        <v>234</v>
      </c>
      <c r="B234">
        <f t="shared" si="9"/>
      </c>
      <c r="C234">
        <f t="shared" si="10"/>
      </c>
      <c r="D234">
        <f>'Celkové pořadí'!B240</f>
        <v>0</v>
      </c>
      <c r="E234">
        <f>'Celkové pořadí'!C240</f>
      </c>
      <c r="G234">
        <f>'Celkové pořadí'!D240</f>
      </c>
      <c r="H234" s="1">
        <f>'Celkové pořadí'!E240</f>
        <v>0</v>
      </c>
      <c r="K234" t="b">
        <f t="shared" si="11"/>
        <v>1</v>
      </c>
    </row>
    <row r="235" spans="1:11" ht="12.75">
      <c r="A235">
        <v>235</v>
      </c>
      <c r="B235">
        <f t="shared" si="9"/>
      </c>
      <c r="C235">
        <f t="shared" si="10"/>
      </c>
      <c r="D235">
        <f>'Celkové pořadí'!B241</f>
        <v>0</v>
      </c>
      <c r="E235">
        <f>'Celkové pořadí'!C241</f>
      </c>
      <c r="G235">
        <f>'Celkové pořadí'!D241</f>
      </c>
      <c r="H235" s="1">
        <f>'Celkové pořadí'!E241</f>
        <v>0</v>
      </c>
      <c r="K235" t="b">
        <f t="shared" si="11"/>
        <v>1</v>
      </c>
    </row>
    <row r="236" spans="1:11" ht="12.75">
      <c r="A236">
        <v>236</v>
      </c>
      <c r="B236">
        <f t="shared" si="9"/>
      </c>
      <c r="C236">
        <f t="shared" si="10"/>
      </c>
      <c r="D236">
        <f>'Celkové pořadí'!B242</f>
        <v>0</v>
      </c>
      <c r="E236">
        <f>'Celkové pořadí'!C242</f>
      </c>
      <c r="G236">
        <f>'Celkové pořadí'!D242</f>
      </c>
      <c r="H236" s="1">
        <f>'Celkové pořadí'!E242</f>
        <v>0</v>
      </c>
      <c r="K236" t="b">
        <f t="shared" si="11"/>
        <v>1</v>
      </c>
    </row>
    <row r="237" spans="1:11" ht="12.75">
      <c r="A237">
        <v>237</v>
      </c>
      <c r="B237">
        <f t="shared" si="9"/>
      </c>
      <c r="C237">
        <f t="shared" si="10"/>
      </c>
      <c r="D237">
        <f>'Celkové pořadí'!B243</f>
        <v>0</v>
      </c>
      <c r="E237">
        <f>'Celkové pořadí'!C243</f>
      </c>
      <c r="G237">
        <f>'Celkové pořadí'!D243</f>
      </c>
      <c r="H237" s="1">
        <f>'Celkové pořadí'!E243</f>
        <v>0</v>
      </c>
      <c r="K237" t="b">
        <f t="shared" si="11"/>
        <v>1</v>
      </c>
    </row>
    <row r="238" spans="1:11" ht="12.75">
      <c r="A238">
        <v>238</v>
      </c>
      <c r="B238">
        <f t="shared" si="9"/>
      </c>
      <c r="C238">
        <f t="shared" si="10"/>
      </c>
      <c r="D238">
        <f>'Celkové pořadí'!B244</f>
        <v>0</v>
      </c>
      <c r="E238">
        <f>'Celkové pořadí'!C244</f>
      </c>
      <c r="G238">
        <f>'Celkové pořadí'!D244</f>
      </c>
      <c r="H238" s="1">
        <f>'Celkové pořadí'!E244</f>
        <v>0</v>
      </c>
      <c r="K238" t="b">
        <f t="shared" si="11"/>
        <v>1</v>
      </c>
    </row>
    <row r="239" spans="1:11" ht="12.75">
      <c r="A239">
        <v>239</v>
      </c>
      <c r="B239">
        <f t="shared" si="9"/>
      </c>
      <c r="C239">
        <f t="shared" si="10"/>
      </c>
      <c r="D239">
        <f>'Celkové pořadí'!B245</f>
        <v>0</v>
      </c>
      <c r="E239">
        <f>'Celkové pořadí'!C245</f>
      </c>
      <c r="G239">
        <f>'Celkové pořadí'!D245</f>
      </c>
      <c r="H239" s="1">
        <f>'Celkové pořadí'!E245</f>
        <v>0</v>
      </c>
      <c r="K239" t="b">
        <f t="shared" si="11"/>
        <v>1</v>
      </c>
    </row>
    <row r="240" spans="1:11" ht="12.75">
      <c r="A240">
        <v>240</v>
      </c>
      <c r="B240">
        <f t="shared" si="9"/>
      </c>
      <c r="C240">
        <f t="shared" si="10"/>
      </c>
      <c r="D240">
        <f>'Celkové pořadí'!B246</f>
        <v>0</v>
      </c>
      <c r="E240">
        <f>'Celkové pořadí'!C246</f>
      </c>
      <c r="G240">
        <f>'Celkové pořadí'!D246</f>
      </c>
      <c r="H240" s="1">
        <f>'Celkové pořadí'!E246</f>
        <v>0</v>
      </c>
      <c r="K240" t="b">
        <f t="shared" si="11"/>
        <v>1</v>
      </c>
    </row>
    <row r="241" spans="1:11" ht="12.75">
      <c r="A241">
        <v>241</v>
      </c>
      <c r="B241">
        <f t="shared" si="9"/>
      </c>
      <c r="C241">
        <f t="shared" si="10"/>
      </c>
      <c r="D241">
        <f>'Celkové pořadí'!B247</f>
        <v>0</v>
      </c>
      <c r="E241">
        <f>'Celkové pořadí'!C247</f>
      </c>
      <c r="G241">
        <f>'Celkové pořadí'!D247</f>
      </c>
      <c r="H241" s="1">
        <f>'Celkové pořadí'!E247</f>
        <v>0</v>
      </c>
      <c r="K241" t="b">
        <f t="shared" si="11"/>
        <v>1</v>
      </c>
    </row>
    <row r="242" spans="1:11" ht="12.75">
      <c r="A242">
        <v>242</v>
      </c>
      <c r="B242">
        <f t="shared" si="9"/>
      </c>
      <c r="C242">
        <f t="shared" si="10"/>
      </c>
      <c r="D242">
        <f>'Celkové pořadí'!B248</f>
        <v>0</v>
      </c>
      <c r="E242">
        <f>'Celkové pořadí'!C248</f>
      </c>
      <c r="G242">
        <f>'Celkové pořadí'!D248</f>
      </c>
      <c r="H242" s="1">
        <f>'Celkové pořadí'!E248</f>
        <v>0</v>
      </c>
      <c r="K242" t="b">
        <f t="shared" si="11"/>
        <v>1</v>
      </c>
    </row>
    <row r="243" spans="1:11" ht="12.75">
      <c r="A243">
        <v>243</v>
      </c>
      <c r="B243">
        <f t="shared" si="9"/>
      </c>
      <c r="C243">
        <f t="shared" si="10"/>
      </c>
      <c r="D243">
        <f>'Celkové pořadí'!B249</f>
        <v>0</v>
      </c>
      <c r="E243">
        <f>'Celkové pořadí'!C249</f>
      </c>
      <c r="G243">
        <f>'Celkové pořadí'!D249</f>
      </c>
      <c r="H243" s="1">
        <f>'Celkové pořadí'!E249</f>
        <v>0</v>
      </c>
      <c r="K243" t="b">
        <f t="shared" si="11"/>
        <v>1</v>
      </c>
    </row>
    <row r="244" spans="1:11" ht="12.75">
      <c r="A244">
        <v>244</v>
      </c>
      <c r="B244">
        <f t="shared" si="9"/>
      </c>
      <c r="C244">
        <f t="shared" si="10"/>
      </c>
      <c r="D244">
        <f>'Celkové pořadí'!B250</f>
        <v>0</v>
      </c>
      <c r="E244">
        <f>'Celkové pořadí'!C250</f>
      </c>
      <c r="G244">
        <f>'Celkové pořadí'!D250</f>
      </c>
      <c r="H244" s="1">
        <f>'Celkové pořadí'!E250</f>
        <v>0</v>
      </c>
      <c r="K244" t="b">
        <f t="shared" si="11"/>
        <v>1</v>
      </c>
    </row>
    <row r="245" spans="1:11" ht="12.75">
      <c r="A245">
        <v>245</v>
      </c>
      <c r="B245">
        <f t="shared" si="9"/>
      </c>
      <c r="C245">
        <f t="shared" si="10"/>
      </c>
      <c r="D245">
        <f>'Celkové pořadí'!B251</f>
        <v>0</v>
      </c>
      <c r="E245">
        <f>'Celkové pořadí'!C251</f>
      </c>
      <c r="G245">
        <f>'Celkové pořadí'!D251</f>
      </c>
      <c r="H245" s="1">
        <f>'Celkové pořadí'!E251</f>
        <v>0</v>
      </c>
      <c r="K245" t="b">
        <f t="shared" si="11"/>
        <v>1</v>
      </c>
    </row>
    <row r="246" spans="1:11" ht="12.75">
      <c r="A246">
        <v>246</v>
      </c>
      <c r="B246">
        <f t="shared" si="9"/>
      </c>
      <c r="C246">
        <f t="shared" si="10"/>
      </c>
      <c r="D246">
        <f>'Celkové pořadí'!B252</f>
        <v>0</v>
      </c>
      <c r="E246">
        <f>'Celkové pořadí'!C252</f>
      </c>
      <c r="G246">
        <f>'Celkové pořadí'!D252</f>
      </c>
      <c r="H246" s="1">
        <f>'Celkové pořadí'!E252</f>
        <v>0</v>
      </c>
      <c r="K246" t="b">
        <f t="shared" si="11"/>
        <v>1</v>
      </c>
    </row>
    <row r="247" spans="1:11" ht="12.75">
      <c r="A247">
        <v>247</v>
      </c>
      <c r="B247">
        <f t="shared" si="9"/>
      </c>
      <c r="C247">
        <f t="shared" si="10"/>
      </c>
      <c r="D247">
        <f>'Celkové pořadí'!B253</f>
        <v>0</v>
      </c>
      <c r="E247">
        <f>'Celkové pořadí'!C253</f>
      </c>
      <c r="G247">
        <f>'Celkové pořadí'!D253</f>
      </c>
      <c r="H247" s="1">
        <f>'Celkové pořadí'!E253</f>
        <v>0</v>
      </c>
      <c r="K247" t="b">
        <f t="shared" si="11"/>
        <v>1</v>
      </c>
    </row>
    <row r="248" spans="1:11" ht="12.75">
      <c r="A248">
        <v>248</v>
      </c>
      <c r="B248">
        <f t="shared" si="9"/>
      </c>
      <c r="C248">
        <f t="shared" si="10"/>
      </c>
      <c r="D248">
        <f>'Celkové pořadí'!B254</f>
        <v>0</v>
      </c>
      <c r="E248">
        <f>'Celkové pořadí'!C254</f>
      </c>
      <c r="G248">
        <f>'Celkové pořadí'!D254</f>
      </c>
      <c r="H248" s="1">
        <f>'Celkové pořadí'!E254</f>
        <v>0</v>
      </c>
      <c r="K248" t="b">
        <f t="shared" si="11"/>
        <v>1</v>
      </c>
    </row>
    <row r="249" spans="1:11" ht="12.75">
      <c r="A249">
        <v>249</v>
      </c>
      <c r="B249">
        <f t="shared" si="9"/>
      </c>
      <c r="C249">
        <f t="shared" si="10"/>
      </c>
      <c r="D249">
        <f>'Celkové pořadí'!B255</f>
        <v>0</v>
      </c>
      <c r="E249">
        <f>'Celkové pořadí'!C255</f>
      </c>
      <c r="G249">
        <f>'Celkové pořadí'!D255</f>
      </c>
      <c r="H249" s="1">
        <f>'Celkové pořadí'!E255</f>
        <v>0</v>
      </c>
      <c r="K249" t="b">
        <f t="shared" si="11"/>
        <v>1</v>
      </c>
    </row>
    <row r="250" spans="1:11" ht="12.75">
      <c r="A250">
        <v>250</v>
      </c>
      <c r="B250">
        <f t="shared" si="9"/>
      </c>
      <c r="C250">
        <f t="shared" si="10"/>
      </c>
      <c r="D250">
        <f>'Celkové pořadí'!B256</f>
        <v>0</v>
      </c>
      <c r="E250">
        <f>'Celkové pořadí'!C256</f>
      </c>
      <c r="G250">
        <f>'Celkové pořadí'!D256</f>
      </c>
      <c r="H250" s="1">
        <f>'Celkové pořadí'!E256</f>
        <v>0</v>
      </c>
      <c r="K250" t="b">
        <f t="shared" si="11"/>
        <v>1</v>
      </c>
    </row>
    <row r="251" spans="1:11" ht="12.75">
      <c r="A251">
        <v>251</v>
      </c>
      <c r="B251">
        <f t="shared" si="9"/>
      </c>
      <c r="C251">
        <f t="shared" si="10"/>
      </c>
      <c r="D251">
        <f>'Celkové pořadí'!B257</f>
        <v>0</v>
      </c>
      <c r="E251">
        <f>'Celkové pořadí'!C257</f>
      </c>
      <c r="G251">
        <f>'Celkové pořadí'!D257</f>
      </c>
      <c r="H251" s="1">
        <f>'Celkové pořadí'!E257</f>
        <v>0</v>
      </c>
      <c r="K251" t="b">
        <f t="shared" si="11"/>
        <v>1</v>
      </c>
    </row>
    <row r="252" spans="1:11" ht="12.75">
      <c r="A252">
        <v>252</v>
      </c>
      <c r="B252">
        <f t="shared" si="9"/>
      </c>
      <c r="C252">
        <f t="shared" si="10"/>
      </c>
      <c r="D252">
        <f>'Celkové pořadí'!B258</f>
        <v>0</v>
      </c>
      <c r="E252">
        <f>'Celkové pořadí'!C258</f>
      </c>
      <c r="G252">
        <f>'Celkové pořadí'!D258</f>
      </c>
      <c r="H252" s="1">
        <f>'Celkové pořadí'!E258</f>
        <v>0</v>
      </c>
      <c r="K252" t="b">
        <f t="shared" si="11"/>
        <v>1</v>
      </c>
    </row>
    <row r="253" spans="1:11" ht="12.75">
      <c r="A253">
        <v>253</v>
      </c>
      <c r="B253">
        <f t="shared" si="9"/>
      </c>
      <c r="C253">
        <f t="shared" si="10"/>
      </c>
      <c r="D253">
        <f>'Celkové pořadí'!B259</f>
        <v>0</v>
      </c>
      <c r="E253">
        <f>'Celkové pořadí'!C259</f>
      </c>
      <c r="G253">
        <f>'Celkové pořadí'!D259</f>
      </c>
      <c r="H253" s="1">
        <f>'Celkové pořadí'!E259</f>
        <v>0</v>
      </c>
      <c r="K253" t="b">
        <f t="shared" si="11"/>
        <v>1</v>
      </c>
    </row>
    <row r="254" spans="1:11" ht="12.75">
      <c r="A254">
        <v>254</v>
      </c>
      <c r="B254">
        <f t="shared" si="9"/>
      </c>
      <c r="C254">
        <f t="shared" si="10"/>
      </c>
      <c r="D254">
        <f>'Celkové pořadí'!B260</f>
        <v>0</v>
      </c>
      <c r="E254">
        <f>'Celkové pořadí'!C260</f>
      </c>
      <c r="G254">
        <f>'Celkové pořadí'!D260</f>
      </c>
      <c r="H254" s="1">
        <f>'Celkové pořadí'!E260</f>
        <v>0</v>
      </c>
      <c r="K254" t="b">
        <f t="shared" si="11"/>
        <v>1</v>
      </c>
    </row>
    <row r="255" spans="1:11" ht="12.75">
      <c r="A255">
        <v>255</v>
      </c>
      <c r="B255">
        <f t="shared" si="9"/>
      </c>
      <c r="C255">
        <f t="shared" si="10"/>
      </c>
      <c r="D255">
        <f>'Celkové pořadí'!B261</f>
        <v>0</v>
      </c>
      <c r="E255">
        <f>'Celkové pořadí'!C261</f>
      </c>
      <c r="G255">
        <f>'Celkové pořadí'!D261</f>
      </c>
      <c r="H255" s="1">
        <f>'Celkové pořadí'!E261</f>
        <v>0</v>
      </c>
      <c r="K255" t="b">
        <f t="shared" si="11"/>
        <v>1</v>
      </c>
    </row>
    <row r="256" spans="1:11" ht="12.75">
      <c r="A256">
        <v>256</v>
      </c>
      <c r="B256">
        <f t="shared" si="9"/>
      </c>
      <c r="C256">
        <f t="shared" si="10"/>
      </c>
      <c r="D256">
        <f>'Celkové pořadí'!B262</f>
        <v>0</v>
      </c>
      <c r="E256">
        <f>'Celkové pořadí'!C262</f>
      </c>
      <c r="G256">
        <f>'Celkové pořadí'!D262</f>
      </c>
      <c r="H256" s="1">
        <f>'Celkové pořadí'!E262</f>
        <v>0</v>
      </c>
      <c r="K256" t="b">
        <f t="shared" si="11"/>
        <v>1</v>
      </c>
    </row>
    <row r="257" spans="1:11" ht="12.75">
      <c r="A257">
        <v>257</v>
      </c>
      <c r="B257">
        <f t="shared" si="9"/>
      </c>
      <c r="C257">
        <f t="shared" si="10"/>
      </c>
      <c r="D257">
        <f>'Celkové pořadí'!B263</f>
        <v>0</v>
      </c>
      <c r="E257">
        <f>'Celkové pořadí'!C263</f>
      </c>
      <c r="G257">
        <f>'Celkové pořadí'!D263</f>
      </c>
      <c r="H257" s="1">
        <f>'Celkové pořadí'!E263</f>
        <v>0</v>
      </c>
      <c r="K257" t="b">
        <f t="shared" si="11"/>
        <v>1</v>
      </c>
    </row>
    <row r="258" spans="1:11" ht="12.75">
      <c r="A258">
        <v>258</v>
      </c>
      <c r="B258">
        <f aca="true" t="shared" si="12" ref="B258:B321">G258</f>
      </c>
      <c r="C258">
        <f t="shared" si="10"/>
      </c>
      <c r="D258">
        <f>'Celkové pořadí'!B264</f>
        <v>0</v>
      </c>
      <c r="E258">
        <f>'Celkové pořadí'!C264</f>
      </c>
      <c r="G258">
        <f>'Celkové pořadí'!D264</f>
      </c>
      <c r="H258" s="1">
        <f>'Celkové pořadí'!E264</f>
        <v>0</v>
      </c>
      <c r="K258" t="b">
        <f t="shared" si="11"/>
        <v>1</v>
      </c>
    </row>
    <row r="259" spans="1:11" ht="12.75">
      <c r="A259">
        <v>259</v>
      </c>
      <c r="B259">
        <f t="shared" si="12"/>
      </c>
      <c r="C259">
        <f aca="true" t="shared" si="13" ref="C259:C322">IF(E259="","",IF(K259=FALSE,1,IF(ISNUMBER(H259),C258+1,"")))</f>
      </c>
      <c r="D259">
        <f>'Celkové pořadí'!B265</f>
        <v>0</v>
      </c>
      <c r="E259">
        <f>'Celkové pořadí'!C265</f>
      </c>
      <c r="G259">
        <f>'Celkové pořadí'!D265</f>
      </c>
      <c r="H259" s="1">
        <f>'Celkové pořadí'!E265</f>
        <v>0</v>
      </c>
      <c r="K259" t="b">
        <f aca="true" t="shared" si="14" ref="K259:K322">EXACT(G258,G259)</f>
        <v>1</v>
      </c>
    </row>
    <row r="260" spans="1:11" ht="12.75">
      <c r="A260">
        <v>260</v>
      </c>
      <c r="B260">
        <f t="shared" si="12"/>
      </c>
      <c r="C260">
        <f t="shared" si="13"/>
      </c>
      <c r="D260">
        <f>'Celkové pořadí'!B266</f>
        <v>0</v>
      </c>
      <c r="E260">
        <f>'Celkové pořadí'!C266</f>
      </c>
      <c r="G260">
        <f>'Celkové pořadí'!D266</f>
      </c>
      <c r="H260" s="1">
        <f>'Celkové pořadí'!E266</f>
        <v>0</v>
      </c>
      <c r="K260" t="b">
        <f t="shared" si="14"/>
        <v>1</v>
      </c>
    </row>
    <row r="261" spans="1:11" ht="12.75">
      <c r="A261">
        <v>261</v>
      </c>
      <c r="B261">
        <f t="shared" si="12"/>
      </c>
      <c r="C261">
        <f t="shared" si="13"/>
      </c>
      <c r="D261">
        <f>'Celkové pořadí'!B267</f>
        <v>0</v>
      </c>
      <c r="E261">
        <f>'Celkové pořadí'!C267</f>
      </c>
      <c r="G261">
        <f>'Celkové pořadí'!D267</f>
      </c>
      <c r="H261" s="1">
        <f>'Celkové pořadí'!E267</f>
        <v>0</v>
      </c>
      <c r="K261" t="b">
        <f t="shared" si="14"/>
        <v>1</v>
      </c>
    </row>
    <row r="262" spans="1:11" ht="12.75">
      <c r="A262">
        <v>262</v>
      </c>
      <c r="B262">
        <f t="shared" si="12"/>
      </c>
      <c r="C262">
        <f t="shared" si="13"/>
      </c>
      <c r="D262">
        <f>'Celkové pořadí'!B268</f>
        <v>0</v>
      </c>
      <c r="E262">
        <f>'Celkové pořadí'!C268</f>
      </c>
      <c r="G262">
        <f>'Celkové pořadí'!D268</f>
      </c>
      <c r="H262" s="1">
        <f>'Celkové pořadí'!E268</f>
        <v>0</v>
      </c>
      <c r="K262" t="b">
        <f t="shared" si="14"/>
        <v>1</v>
      </c>
    </row>
    <row r="263" spans="1:11" ht="12.75">
      <c r="A263">
        <v>263</v>
      </c>
      <c r="B263">
        <f t="shared" si="12"/>
      </c>
      <c r="C263">
        <f t="shared" si="13"/>
      </c>
      <c r="D263">
        <f>'Celkové pořadí'!B269</f>
        <v>0</v>
      </c>
      <c r="E263">
        <f>'Celkové pořadí'!C269</f>
      </c>
      <c r="G263">
        <f>'Celkové pořadí'!D269</f>
      </c>
      <c r="H263" s="1">
        <f>'Celkové pořadí'!E269</f>
        <v>0</v>
      </c>
      <c r="K263" t="b">
        <f t="shared" si="14"/>
        <v>1</v>
      </c>
    </row>
    <row r="264" spans="1:11" ht="12.75">
      <c r="A264">
        <v>264</v>
      </c>
      <c r="B264">
        <f t="shared" si="12"/>
      </c>
      <c r="C264">
        <f t="shared" si="13"/>
      </c>
      <c r="D264">
        <f>'Celkové pořadí'!B270</f>
        <v>0</v>
      </c>
      <c r="E264">
        <f>'Celkové pořadí'!C270</f>
      </c>
      <c r="G264">
        <f>'Celkové pořadí'!D270</f>
      </c>
      <c r="H264" s="1">
        <f>'Celkové pořadí'!E270</f>
        <v>0</v>
      </c>
      <c r="K264" t="b">
        <f t="shared" si="14"/>
        <v>1</v>
      </c>
    </row>
    <row r="265" spans="1:11" ht="12.75">
      <c r="A265">
        <v>265</v>
      </c>
      <c r="B265">
        <f t="shared" si="12"/>
      </c>
      <c r="C265">
        <f t="shared" si="13"/>
      </c>
      <c r="D265">
        <f>'Celkové pořadí'!B271</f>
        <v>0</v>
      </c>
      <c r="E265">
        <f>'Celkové pořadí'!C271</f>
      </c>
      <c r="G265">
        <f>'Celkové pořadí'!D271</f>
      </c>
      <c r="H265" s="1">
        <f>'Celkové pořadí'!E271</f>
        <v>0</v>
      </c>
      <c r="K265" t="b">
        <f t="shared" si="14"/>
        <v>1</v>
      </c>
    </row>
    <row r="266" spans="1:11" ht="12.75">
      <c r="A266">
        <v>266</v>
      </c>
      <c r="B266">
        <f t="shared" si="12"/>
      </c>
      <c r="C266">
        <f t="shared" si="13"/>
      </c>
      <c r="D266">
        <f>'Celkové pořadí'!B272</f>
        <v>0</v>
      </c>
      <c r="E266">
        <f>'Celkové pořadí'!C272</f>
      </c>
      <c r="G266">
        <f>'Celkové pořadí'!D272</f>
      </c>
      <c r="H266" s="1">
        <f>'Celkové pořadí'!E272</f>
        <v>0</v>
      </c>
      <c r="K266" t="b">
        <f t="shared" si="14"/>
        <v>1</v>
      </c>
    </row>
    <row r="267" spans="1:11" ht="12.75">
      <c r="A267">
        <v>267</v>
      </c>
      <c r="B267">
        <f t="shared" si="12"/>
      </c>
      <c r="C267">
        <f t="shared" si="13"/>
      </c>
      <c r="D267">
        <f>'Celkové pořadí'!B273</f>
        <v>0</v>
      </c>
      <c r="E267">
        <f>'Celkové pořadí'!C273</f>
      </c>
      <c r="G267">
        <f>'Celkové pořadí'!D273</f>
      </c>
      <c r="H267" s="1">
        <f>'Celkové pořadí'!E273</f>
        <v>0</v>
      </c>
      <c r="K267" t="b">
        <f t="shared" si="14"/>
        <v>1</v>
      </c>
    </row>
    <row r="268" spans="1:11" ht="12.75">
      <c r="A268">
        <v>268</v>
      </c>
      <c r="B268">
        <f t="shared" si="12"/>
      </c>
      <c r="C268">
        <f t="shared" si="13"/>
      </c>
      <c r="D268">
        <f>'Celkové pořadí'!B274</f>
        <v>0</v>
      </c>
      <c r="E268">
        <f>'Celkové pořadí'!C274</f>
      </c>
      <c r="G268">
        <f>'Celkové pořadí'!D274</f>
      </c>
      <c r="H268" s="1">
        <f>'Celkové pořadí'!E274</f>
        <v>0</v>
      </c>
      <c r="K268" t="b">
        <f t="shared" si="14"/>
        <v>1</v>
      </c>
    </row>
    <row r="269" spans="1:11" ht="12.75">
      <c r="A269">
        <v>269</v>
      </c>
      <c r="B269">
        <f t="shared" si="12"/>
      </c>
      <c r="C269">
        <f t="shared" si="13"/>
      </c>
      <c r="D269">
        <f>'Celkové pořadí'!B275</f>
        <v>0</v>
      </c>
      <c r="E269">
        <f>'Celkové pořadí'!C275</f>
      </c>
      <c r="G269">
        <f>'Celkové pořadí'!D275</f>
      </c>
      <c r="H269" s="1">
        <f>'Celkové pořadí'!E275</f>
        <v>0</v>
      </c>
      <c r="K269" t="b">
        <f t="shared" si="14"/>
        <v>1</v>
      </c>
    </row>
    <row r="270" spans="1:11" ht="12.75">
      <c r="A270">
        <v>270</v>
      </c>
      <c r="B270">
        <f t="shared" si="12"/>
      </c>
      <c r="C270">
        <f t="shared" si="13"/>
      </c>
      <c r="D270">
        <f>'Celkové pořadí'!B276</f>
        <v>0</v>
      </c>
      <c r="E270">
        <f>'Celkové pořadí'!C276</f>
      </c>
      <c r="G270">
        <f>'Celkové pořadí'!D276</f>
      </c>
      <c r="H270" s="1">
        <f>'Celkové pořadí'!E276</f>
        <v>0</v>
      </c>
      <c r="K270" t="b">
        <f t="shared" si="14"/>
        <v>1</v>
      </c>
    </row>
    <row r="271" spans="1:11" ht="12.75">
      <c r="A271">
        <v>271</v>
      </c>
      <c r="B271">
        <f t="shared" si="12"/>
      </c>
      <c r="C271">
        <f t="shared" si="13"/>
      </c>
      <c r="D271">
        <f>'Celkové pořadí'!B277</f>
        <v>0</v>
      </c>
      <c r="E271">
        <f>'Celkové pořadí'!C277</f>
      </c>
      <c r="G271">
        <f>'Celkové pořadí'!D277</f>
      </c>
      <c r="H271" s="1">
        <f>'Celkové pořadí'!E277</f>
        <v>0</v>
      </c>
      <c r="K271" t="b">
        <f t="shared" si="14"/>
        <v>1</v>
      </c>
    </row>
    <row r="272" spans="1:11" ht="12.75">
      <c r="A272">
        <v>272</v>
      </c>
      <c r="B272">
        <f t="shared" si="12"/>
      </c>
      <c r="C272">
        <f t="shared" si="13"/>
      </c>
      <c r="D272">
        <f>'Celkové pořadí'!B278</f>
        <v>0</v>
      </c>
      <c r="E272">
        <f>'Celkové pořadí'!C278</f>
      </c>
      <c r="G272">
        <f>'Celkové pořadí'!D278</f>
      </c>
      <c r="H272" s="1">
        <f>'Celkové pořadí'!E278</f>
        <v>0</v>
      </c>
      <c r="K272" t="b">
        <f t="shared" si="14"/>
        <v>1</v>
      </c>
    </row>
    <row r="273" spans="1:11" ht="12.75">
      <c r="A273">
        <v>273</v>
      </c>
      <c r="B273">
        <f t="shared" si="12"/>
      </c>
      <c r="C273">
        <f t="shared" si="13"/>
      </c>
      <c r="D273">
        <f>'Celkové pořadí'!B279</f>
        <v>0</v>
      </c>
      <c r="E273">
        <f>'Celkové pořadí'!C279</f>
      </c>
      <c r="G273">
        <f>'Celkové pořadí'!D279</f>
      </c>
      <c r="H273" s="1">
        <f>'Celkové pořadí'!E279</f>
        <v>0</v>
      </c>
      <c r="K273" t="b">
        <f t="shared" si="14"/>
        <v>1</v>
      </c>
    </row>
    <row r="274" spans="1:11" ht="12.75">
      <c r="A274">
        <v>274</v>
      </c>
      <c r="B274">
        <f t="shared" si="12"/>
      </c>
      <c r="C274">
        <f t="shared" si="13"/>
      </c>
      <c r="D274">
        <f>'Celkové pořadí'!B280</f>
        <v>0</v>
      </c>
      <c r="E274">
        <f>'Celkové pořadí'!C280</f>
      </c>
      <c r="G274">
        <f>'Celkové pořadí'!D280</f>
      </c>
      <c r="H274" s="1">
        <f>'Celkové pořadí'!E280</f>
        <v>0</v>
      </c>
      <c r="K274" t="b">
        <f t="shared" si="14"/>
        <v>1</v>
      </c>
    </row>
    <row r="275" spans="1:11" ht="12.75">
      <c r="A275">
        <v>275</v>
      </c>
      <c r="B275">
        <f t="shared" si="12"/>
      </c>
      <c r="C275">
        <f t="shared" si="13"/>
      </c>
      <c r="D275">
        <f>'Celkové pořadí'!B281</f>
        <v>0</v>
      </c>
      <c r="E275">
        <f>'Celkové pořadí'!C281</f>
      </c>
      <c r="G275">
        <f>'Celkové pořadí'!D281</f>
      </c>
      <c r="H275" s="1">
        <f>'Celkové pořadí'!E281</f>
        <v>0</v>
      </c>
      <c r="K275" t="b">
        <f t="shared" si="14"/>
        <v>1</v>
      </c>
    </row>
    <row r="276" spans="1:11" ht="12.75">
      <c r="A276">
        <v>276</v>
      </c>
      <c r="B276">
        <f t="shared" si="12"/>
      </c>
      <c r="C276">
        <f t="shared" si="13"/>
      </c>
      <c r="D276">
        <f>'Celkové pořadí'!B282</f>
        <v>0</v>
      </c>
      <c r="E276">
        <f>'Celkové pořadí'!C282</f>
      </c>
      <c r="G276">
        <f>'Celkové pořadí'!D282</f>
      </c>
      <c r="H276" s="1">
        <f>'Celkové pořadí'!E282</f>
        <v>0</v>
      </c>
      <c r="K276" t="b">
        <f t="shared" si="14"/>
        <v>1</v>
      </c>
    </row>
    <row r="277" spans="1:11" ht="12.75">
      <c r="A277">
        <v>277</v>
      </c>
      <c r="B277">
        <f t="shared" si="12"/>
      </c>
      <c r="C277">
        <f t="shared" si="13"/>
      </c>
      <c r="D277">
        <f>'Celkové pořadí'!B283</f>
        <v>0</v>
      </c>
      <c r="E277">
        <f>'Celkové pořadí'!C283</f>
      </c>
      <c r="G277">
        <f>'Celkové pořadí'!D283</f>
      </c>
      <c r="H277" s="1">
        <f>'Celkové pořadí'!E283</f>
        <v>0</v>
      </c>
      <c r="K277" t="b">
        <f t="shared" si="14"/>
        <v>1</v>
      </c>
    </row>
    <row r="278" spans="1:11" ht="12.75">
      <c r="A278">
        <v>278</v>
      </c>
      <c r="B278">
        <f t="shared" si="12"/>
      </c>
      <c r="C278">
        <f t="shared" si="13"/>
      </c>
      <c r="D278">
        <f>'Celkové pořadí'!B284</f>
        <v>0</v>
      </c>
      <c r="E278">
        <f>'Celkové pořadí'!C284</f>
      </c>
      <c r="G278">
        <f>'Celkové pořadí'!D284</f>
      </c>
      <c r="H278" s="1">
        <f>'Celkové pořadí'!E284</f>
        <v>0</v>
      </c>
      <c r="K278" t="b">
        <f t="shared" si="14"/>
        <v>1</v>
      </c>
    </row>
    <row r="279" spans="1:11" ht="12.75">
      <c r="A279">
        <v>279</v>
      </c>
      <c r="B279">
        <f t="shared" si="12"/>
      </c>
      <c r="C279">
        <f t="shared" si="13"/>
      </c>
      <c r="D279">
        <f>'Celkové pořadí'!B285</f>
        <v>0</v>
      </c>
      <c r="E279">
        <f>'Celkové pořadí'!C285</f>
      </c>
      <c r="G279">
        <f>'Celkové pořadí'!D285</f>
      </c>
      <c r="H279" s="1">
        <f>'Celkové pořadí'!E285</f>
        <v>0</v>
      </c>
      <c r="K279" t="b">
        <f t="shared" si="14"/>
        <v>1</v>
      </c>
    </row>
    <row r="280" spans="1:11" ht="12.75">
      <c r="A280">
        <v>280</v>
      </c>
      <c r="B280">
        <f t="shared" si="12"/>
      </c>
      <c r="C280">
        <f t="shared" si="13"/>
      </c>
      <c r="D280">
        <f>'Celkové pořadí'!B286</f>
        <v>0</v>
      </c>
      <c r="E280">
        <f>'Celkové pořadí'!C286</f>
      </c>
      <c r="G280">
        <f>'Celkové pořadí'!D286</f>
      </c>
      <c r="H280" s="1">
        <f>'Celkové pořadí'!E286</f>
        <v>0</v>
      </c>
      <c r="K280" t="b">
        <f t="shared" si="14"/>
        <v>1</v>
      </c>
    </row>
    <row r="281" spans="1:11" ht="12.75">
      <c r="A281">
        <v>281</v>
      </c>
      <c r="B281">
        <f t="shared" si="12"/>
      </c>
      <c r="C281">
        <f t="shared" si="13"/>
      </c>
      <c r="D281">
        <f>'Celkové pořadí'!B287</f>
        <v>0</v>
      </c>
      <c r="E281">
        <f>'Celkové pořadí'!C287</f>
      </c>
      <c r="G281">
        <f>'Celkové pořadí'!D287</f>
      </c>
      <c r="H281" s="1">
        <f>'Celkové pořadí'!E287</f>
        <v>0</v>
      </c>
      <c r="K281" t="b">
        <f t="shared" si="14"/>
        <v>1</v>
      </c>
    </row>
    <row r="282" spans="1:11" ht="12.75">
      <c r="A282">
        <v>282</v>
      </c>
      <c r="B282">
        <f t="shared" si="12"/>
      </c>
      <c r="C282">
        <f t="shared" si="13"/>
      </c>
      <c r="D282">
        <f>'Celkové pořadí'!B288</f>
        <v>0</v>
      </c>
      <c r="E282">
        <f>'Celkové pořadí'!C288</f>
      </c>
      <c r="G282">
        <f>'Celkové pořadí'!D288</f>
      </c>
      <c r="H282" s="1">
        <f>'Celkové pořadí'!E288</f>
        <v>0</v>
      </c>
      <c r="K282" t="b">
        <f t="shared" si="14"/>
        <v>1</v>
      </c>
    </row>
    <row r="283" spans="1:11" ht="12.75">
      <c r="A283">
        <v>283</v>
      </c>
      <c r="B283">
        <f t="shared" si="12"/>
      </c>
      <c r="C283">
        <f t="shared" si="13"/>
      </c>
      <c r="D283">
        <f>'Celkové pořadí'!B289</f>
        <v>0</v>
      </c>
      <c r="E283">
        <f>'Celkové pořadí'!C289</f>
      </c>
      <c r="G283">
        <f>'Celkové pořadí'!D289</f>
      </c>
      <c r="H283" s="1">
        <f>'Celkové pořadí'!E289</f>
        <v>0</v>
      </c>
      <c r="K283" t="b">
        <f t="shared" si="14"/>
        <v>1</v>
      </c>
    </row>
    <row r="284" spans="1:11" ht="12.75">
      <c r="A284">
        <v>284</v>
      </c>
      <c r="B284">
        <f t="shared" si="12"/>
      </c>
      <c r="C284">
        <f t="shared" si="13"/>
      </c>
      <c r="D284">
        <f>'Celkové pořadí'!B290</f>
        <v>0</v>
      </c>
      <c r="E284">
        <f>'Celkové pořadí'!C290</f>
      </c>
      <c r="G284">
        <f>'Celkové pořadí'!D290</f>
      </c>
      <c r="H284" s="1">
        <f>'Celkové pořadí'!E290</f>
        <v>0</v>
      </c>
      <c r="K284" t="b">
        <f t="shared" si="14"/>
        <v>1</v>
      </c>
    </row>
    <row r="285" spans="1:11" ht="12.75">
      <c r="A285">
        <v>285</v>
      </c>
      <c r="B285">
        <f t="shared" si="12"/>
      </c>
      <c r="C285">
        <f t="shared" si="13"/>
      </c>
      <c r="D285">
        <f>'Celkové pořadí'!B291</f>
        <v>0</v>
      </c>
      <c r="E285">
        <f>'Celkové pořadí'!C291</f>
      </c>
      <c r="G285">
        <f>'Celkové pořadí'!D291</f>
      </c>
      <c r="H285" s="1">
        <f>'Celkové pořadí'!E291</f>
        <v>0</v>
      </c>
      <c r="K285" t="b">
        <f t="shared" si="14"/>
        <v>1</v>
      </c>
    </row>
    <row r="286" spans="1:11" ht="12.75">
      <c r="A286">
        <v>286</v>
      </c>
      <c r="B286">
        <f t="shared" si="12"/>
      </c>
      <c r="C286">
        <f t="shared" si="13"/>
      </c>
      <c r="D286">
        <f>'Celkové pořadí'!B292</f>
        <v>0</v>
      </c>
      <c r="E286">
        <f>'Celkové pořadí'!C292</f>
      </c>
      <c r="G286">
        <f>'Celkové pořadí'!D292</f>
      </c>
      <c r="H286" s="1">
        <f>'Celkové pořadí'!E292</f>
        <v>0</v>
      </c>
      <c r="K286" t="b">
        <f t="shared" si="14"/>
        <v>1</v>
      </c>
    </row>
    <row r="287" spans="1:11" ht="12.75">
      <c r="A287">
        <v>287</v>
      </c>
      <c r="B287">
        <f t="shared" si="12"/>
      </c>
      <c r="C287">
        <f t="shared" si="13"/>
      </c>
      <c r="D287">
        <f>'Celkové pořadí'!B293</f>
        <v>0</v>
      </c>
      <c r="E287">
        <f>'Celkové pořadí'!C293</f>
      </c>
      <c r="G287">
        <f>'Celkové pořadí'!D293</f>
      </c>
      <c r="H287" s="1">
        <f>'Celkové pořadí'!E293</f>
        <v>0</v>
      </c>
      <c r="K287" t="b">
        <f t="shared" si="14"/>
        <v>1</v>
      </c>
    </row>
    <row r="288" spans="1:11" ht="12.75">
      <c r="A288">
        <v>288</v>
      </c>
      <c r="B288">
        <f t="shared" si="12"/>
      </c>
      <c r="C288">
        <f t="shared" si="13"/>
      </c>
      <c r="D288">
        <f>'Celkové pořadí'!B294</f>
        <v>0</v>
      </c>
      <c r="E288">
        <f>'Celkové pořadí'!C294</f>
      </c>
      <c r="G288">
        <f>'Celkové pořadí'!D294</f>
      </c>
      <c r="H288" s="1">
        <f>'Celkové pořadí'!E294</f>
        <v>0</v>
      </c>
      <c r="K288" t="b">
        <f t="shared" si="14"/>
        <v>1</v>
      </c>
    </row>
    <row r="289" spans="1:11" ht="12.75">
      <c r="A289">
        <v>289</v>
      </c>
      <c r="B289">
        <f t="shared" si="12"/>
      </c>
      <c r="C289">
        <f t="shared" si="13"/>
      </c>
      <c r="D289">
        <f>'Celkové pořadí'!B295</f>
        <v>0</v>
      </c>
      <c r="E289">
        <f>'Celkové pořadí'!C295</f>
      </c>
      <c r="G289">
        <f>'Celkové pořadí'!D295</f>
      </c>
      <c r="H289" s="1">
        <f>'Celkové pořadí'!E295</f>
        <v>0</v>
      </c>
      <c r="K289" t="b">
        <f t="shared" si="14"/>
        <v>1</v>
      </c>
    </row>
    <row r="290" spans="1:11" ht="12.75">
      <c r="A290">
        <v>290</v>
      </c>
      <c r="B290">
        <f t="shared" si="12"/>
      </c>
      <c r="C290">
        <f t="shared" si="13"/>
      </c>
      <c r="D290">
        <f>'Celkové pořadí'!B296</f>
        <v>0</v>
      </c>
      <c r="E290">
        <f>'Celkové pořadí'!C296</f>
      </c>
      <c r="G290">
        <f>'Celkové pořadí'!D296</f>
      </c>
      <c r="H290" s="1">
        <f>'Celkové pořadí'!E296</f>
        <v>0</v>
      </c>
      <c r="K290" t="b">
        <f t="shared" si="14"/>
        <v>1</v>
      </c>
    </row>
    <row r="291" spans="1:11" ht="12.75">
      <c r="A291">
        <v>291</v>
      </c>
      <c r="B291">
        <f t="shared" si="12"/>
      </c>
      <c r="C291">
        <f t="shared" si="13"/>
      </c>
      <c r="D291">
        <f>'Celkové pořadí'!B297</f>
        <v>0</v>
      </c>
      <c r="E291">
        <f>'Celkové pořadí'!C297</f>
      </c>
      <c r="G291">
        <f>'Celkové pořadí'!D297</f>
      </c>
      <c r="H291" s="1">
        <f>'Celkové pořadí'!E297</f>
        <v>0</v>
      </c>
      <c r="K291" t="b">
        <f t="shared" si="14"/>
        <v>1</v>
      </c>
    </row>
    <row r="292" spans="1:11" ht="12.75">
      <c r="A292">
        <v>292</v>
      </c>
      <c r="B292">
        <f t="shared" si="12"/>
      </c>
      <c r="C292">
        <f t="shared" si="13"/>
      </c>
      <c r="D292">
        <f>'Celkové pořadí'!B298</f>
        <v>0</v>
      </c>
      <c r="E292">
        <f>'Celkové pořadí'!C298</f>
      </c>
      <c r="G292">
        <f>'Celkové pořadí'!D298</f>
      </c>
      <c r="H292" s="1">
        <f>'Celkové pořadí'!E298</f>
        <v>0</v>
      </c>
      <c r="K292" t="b">
        <f t="shared" si="14"/>
        <v>1</v>
      </c>
    </row>
    <row r="293" spans="1:11" ht="12.75">
      <c r="A293">
        <v>293</v>
      </c>
      <c r="B293">
        <f t="shared" si="12"/>
      </c>
      <c r="C293">
        <f t="shared" si="13"/>
      </c>
      <c r="D293">
        <f>'Celkové pořadí'!B299</f>
        <v>0</v>
      </c>
      <c r="E293">
        <f>'Celkové pořadí'!C299</f>
      </c>
      <c r="G293">
        <f>'Celkové pořadí'!D299</f>
      </c>
      <c r="H293" s="1">
        <f>'Celkové pořadí'!E299</f>
        <v>0</v>
      </c>
      <c r="K293" t="b">
        <f t="shared" si="14"/>
        <v>1</v>
      </c>
    </row>
    <row r="294" spans="1:11" ht="12.75">
      <c r="A294">
        <v>294</v>
      </c>
      <c r="B294">
        <f t="shared" si="12"/>
      </c>
      <c r="C294">
        <f t="shared" si="13"/>
      </c>
      <c r="D294">
        <f>'Celkové pořadí'!B300</f>
        <v>0</v>
      </c>
      <c r="E294">
        <f>'Celkové pořadí'!C300</f>
      </c>
      <c r="G294">
        <f>'Celkové pořadí'!D300</f>
      </c>
      <c r="H294" s="1">
        <f>'Celkové pořadí'!E300</f>
        <v>0</v>
      </c>
      <c r="K294" t="b">
        <f t="shared" si="14"/>
        <v>1</v>
      </c>
    </row>
    <row r="295" spans="1:11" ht="12.75">
      <c r="A295">
        <v>295</v>
      </c>
      <c r="B295">
        <f t="shared" si="12"/>
      </c>
      <c r="C295">
        <f t="shared" si="13"/>
      </c>
      <c r="D295">
        <f>'Celkové pořadí'!B301</f>
        <v>0</v>
      </c>
      <c r="E295">
        <f>'Celkové pořadí'!C301</f>
      </c>
      <c r="G295">
        <f>'Celkové pořadí'!D301</f>
      </c>
      <c r="H295" s="1">
        <f>'Celkové pořadí'!E301</f>
        <v>0</v>
      </c>
      <c r="K295" t="b">
        <f t="shared" si="14"/>
        <v>1</v>
      </c>
    </row>
    <row r="296" spans="1:11" ht="12.75">
      <c r="A296">
        <v>296</v>
      </c>
      <c r="B296">
        <f t="shared" si="12"/>
      </c>
      <c r="C296">
        <f t="shared" si="13"/>
      </c>
      <c r="D296">
        <f>'Celkové pořadí'!B302</f>
        <v>0</v>
      </c>
      <c r="E296">
        <f>'Celkové pořadí'!C302</f>
      </c>
      <c r="G296">
        <f>'Celkové pořadí'!D302</f>
      </c>
      <c r="H296" s="1">
        <f>'Celkové pořadí'!E302</f>
        <v>0</v>
      </c>
      <c r="K296" t="b">
        <f t="shared" si="14"/>
        <v>1</v>
      </c>
    </row>
    <row r="297" spans="1:11" ht="12.75">
      <c r="A297">
        <v>297</v>
      </c>
      <c r="B297">
        <f t="shared" si="12"/>
      </c>
      <c r="C297">
        <f t="shared" si="13"/>
      </c>
      <c r="D297">
        <f>'Celkové pořadí'!B303</f>
        <v>0</v>
      </c>
      <c r="E297">
        <f>'Celkové pořadí'!C303</f>
      </c>
      <c r="G297">
        <f>'Celkové pořadí'!D303</f>
      </c>
      <c r="H297" s="1">
        <f>'Celkové pořadí'!E303</f>
        <v>0</v>
      </c>
      <c r="K297" t="b">
        <f t="shared" si="14"/>
        <v>1</v>
      </c>
    </row>
    <row r="298" spans="1:11" ht="12.75">
      <c r="A298">
        <v>298</v>
      </c>
      <c r="B298">
        <f t="shared" si="12"/>
      </c>
      <c r="C298">
        <f t="shared" si="13"/>
      </c>
      <c r="D298">
        <f>'Celkové pořadí'!B304</f>
        <v>0</v>
      </c>
      <c r="E298">
        <f>'Celkové pořadí'!C304</f>
      </c>
      <c r="G298">
        <f>'Celkové pořadí'!D304</f>
      </c>
      <c r="H298" s="1">
        <f>'Celkové pořadí'!E304</f>
        <v>0</v>
      </c>
      <c r="K298" t="b">
        <f t="shared" si="14"/>
        <v>1</v>
      </c>
    </row>
    <row r="299" spans="1:11" ht="12.75">
      <c r="A299">
        <v>299</v>
      </c>
      <c r="B299">
        <f t="shared" si="12"/>
      </c>
      <c r="C299">
        <f t="shared" si="13"/>
      </c>
      <c r="D299">
        <f>'Celkové pořadí'!B305</f>
        <v>0</v>
      </c>
      <c r="E299">
        <f>'Celkové pořadí'!C305</f>
      </c>
      <c r="G299">
        <f>'Celkové pořadí'!D305</f>
      </c>
      <c r="H299" s="1">
        <f>'Celkové pořadí'!E305</f>
        <v>0</v>
      </c>
      <c r="K299" t="b">
        <f t="shared" si="14"/>
        <v>1</v>
      </c>
    </row>
    <row r="300" spans="1:11" ht="12.75">
      <c r="A300">
        <v>300</v>
      </c>
      <c r="B300">
        <f t="shared" si="12"/>
      </c>
      <c r="C300">
        <f t="shared" si="13"/>
      </c>
      <c r="D300">
        <f>'Celkové pořadí'!B306</f>
        <v>0</v>
      </c>
      <c r="E300">
        <f>'Celkové pořadí'!C306</f>
      </c>
      <c r="G300">
        <f>'Celkové pořadí'!D306</f>
      </c>
      <c r="H300" s="1">
        <f>'Celkové pořadí'!E306</f>
        <v>0</v>
      </c>
      <c r="K300" t="b">
        <f t="shared" si="14"/>
        <v>1</v>
      </c>
    </row>
    <row r="301" spans="1:11" ht="12.75">
      <c r="A301">
        <v>301</v>
      </c>
      <c r="B301">
        <f t="shared" si="12"/>
      </c>
      <c r="C301">
        <f t="shared" si="13"/>
      </c>
      <c r="D301">
        <f>'Celkové pořadí'!B307</f>
        <v>0</v>
      </c>
      <c r="E301">
        <f>'Celkové pořadí'!C307</f>
      </c>
      <c r="G301">
        <f>'Celkové pořadí'!D307</f>
      </c>
      <c r="H301" s="1">
        <f>'Celkové pořadí'!E307</f>
        <v>0</v>
      </c>
      <c r="K301" t="b">
        <f t="shared" si="14"/>
        <v>1</v>
      </c>
    </row>
    <row r="302" spans="1:11" ht="12.75">
      <c r="A302">
        <v>302</v>
      </c>
      <c r="B302">
        <f t="shared" si="12"/>
      </c>
      <c r="C302">
        <f t="shared" si="13"/>
      </c>
      <c r="D302">
        <f>'Celkové pořadí'!B308</f>
        <v>0</v>
      </c>
      <c r="E302">
        <f>'Celkové pořadí'!C308</f>
      </c>
      <c r="G302">
        <f>'Celkové pořadí'!D308</f>
      </c>
      <c r="H302" s="1">
        <f>'Celkové pořadí'!E308</f>
        <v>0</v>
      </c>
      <c r="K302" t="b">
        <f t="shared" si="14"/>
        <v>1</v>
      </c>
    </row>
    <row r="303" spans="1:11" ht="12.75">
      <c r="A303">
        <v>303</v>
      </c>
      <c r="B303">
        <f t="shared" si="12"/>
      </c>
      <c r="C303">
        <f t="shared" si="13"/>
      </c>
      <c r="D303">
        <f>'Celkové pořadí'!B309</f>
        <v>0</v>
      </c>
      <c r="E303">
        <f>'Celkové pořadí'!C309</f>
      </c>
      <c r="G303">
        <f>'Celkové pořadí'!D309</f>
      </c>
      <c r="H303" s="1">
        <f>'Celkové pořadí'!E309</f>
        <v>0</v>
      </c>
      <c r="K303" t="b">
        <f t="shared" si="14"/>
        <v>1</v>
      </c>
    </row>
    <row r="304" spans="1:11" ht="12.75">
      <c r="A304">
        <v>304</v>
      </c>
      <c r="B304">
        <f t="shared" si="12"/>
      </c>
      <c r="C304">
        <f t="shared" si="13"/>
      </c>
      <c r="D304">
        <f>'Celkové pořadí'!B310</f>
        <v>0</v>
      </c>
      <c r="E304">
        <f>'Celkové pořadí'!C310</f>
      </c>
      <c r="G304">
        <f>'Celkové pořadí'!D310</f>
      </c>
      <c r="H304" s="1">
        <f>'Celkové pořadí'!E310</f>
        <v>0</v>
      </c>
      <c r="K304" t="b">
        <f t="shared" si="14"/>
        <v>1</v>
      </c>
    </row>
    <row r="305" spans="1:11" ht="12.75">
      <c r="A305">
        <v>305</v>
      </c>
      <c r="B305">
        <f t="shared" si="12"/>
      </c>
      <c r="C305">
        <f t="shared" si="13"/>
      </c>
      <c r="D305">
        <f>'Celkové pořadí'!B311</f>
        <v>0</v>
      </c>
      <c r="E305">
        <f>'Celkové pořadí'!C311</f>
      </c>
      <c r="G305">
        <f>'Celkové pořadí'!D311</f>
      </c>
      <c r="H305" s="1">
        <f>'Celkové pořadí'!E311</f>
        <v>0</v>
      </c>
      <c r="K305" t="b">
        <f t="shared" si="14"/>
        <v>1</v>
      </c>
    </row>
    <row r="306" spans="1:11" ht="12.75">
      <c r="A306">
        <v>306</v>
      </c>
      <c r="B306">
        <f t="shared" si="12"/>
      </c>
      <c r="C306">
        <f t="shared" si="13"/>
      </c>
      <c r="D306">
        <f>'Celkové pořadí'!B312</f>
        <v>0</v>
      </c>
      <c r="E306">
        <f>'Celkové pořadí'!C312</f>
      </c>
      <c r="G306">
        <f>'Celkové pořadí'!D312</f>
      </c>
      <c r="H306" s="1">
        <f>'Celkové pořadí'!E312</f>
        <v>0</v>
      </c>
      <c r="K306" t="b">
        <f t="shared" si="14"/>
        <v>1</v>
      </c>
    </row>
    <row r="307" spans="1:11" ht="12.75">
      <c r="A307">
        <v>307</v>
      </c>
      <c r="B307">
        <f t="shared" si="12"/>
      </c>
      <c r="C307">
        <f t="shared" si="13"/>
      </c>
      <c r="D307">
        <f>'Celkové pořadí'!B313</f>
        <v>0</v>
      </c>
      <c r="E307">
        <f>'Celkové pořadí'!C313</f>
      </c>
      <c r="G307">
        <f>'Celkové pořadí'!D313</f>
      </c>
      <c r="H307" s="1">
        <f>'Celkové pořadí'!E313</f>
        <v>0</v>
      </c>
      <c r="K307" t="b">
        <f t="shared" si="14"/>
        <v>1</v>
      </c>
    </row>
    <row r="308" spans="1:11" ht="12.75">
      <c r="A308">
        <v>308</v>
      </c>
      <c r="B308">
        <f t="shared" si="12"/>
      </c>
      <c r="C308">
        <f t="shared" si="13"/>
      </c>
      <c r="D308">
        <f>'Celkové pořadí'!B314</f>
        <v>0</v>
      </c>
      <c r="E308">
        <f>'Celkové pořadí'!C314</f>
      </c>
      <c r="G308">
        <f>'Celkové pořadí'!D314</f>
      </c>
      <c r="H308" s="1">
        <f>'Celkové pořadí'!E314</f>
        <v>0</v>
      </c>
      <c r="K308" t="b">
        <f t="shared" si="14"/>
        <v>1</v>
      </c>
    </row>
    <row r="309" spans="1:11" ht="12.75">
      <c r="A309">
        <v>309</v>
      </c>
      <c r="B309">
        <f t="shared" si="12"/>
      </c>
      <c r="C309">
        <f t="shared" si="13"/>
      </c>
      <c r="D309">
        <f>'Celkové pořadí'!B315</f>
        <v>0</v>
      </c>
      <c r="E309">
        <f>'Celkové pořadí'!C315</f>
      </c>
      <c r="G309">
        <f>'Celkové pořadí'!D315</f>
      </c>
      <c r="H309" s="1">
        <f>'Celkové pořadí'!E315</f>
        <v>0</v>
      </c>
      <c r="K309" t="b">
        <f t="shared" si="14"/>
        <v>1</v>
      </c>
    </row>
    <row r="310" spans="1:11" ht="12.75">
      <c r="A310">
        <v>310</v>
      </c>
      <c r="B310">
        <f t="shared" si="12"/>
      </c>
      <c r="C310">
        <f t="shared" si="13"/>
      </c>
      <c r="D310">
        <f>'Celkové pořadí'!B316</f>
        <v>0</v>
      </c>
      <c r="E310">
        <f>'Celkové pořadí'!C316</f>
      </c>
      <c r="G310">
        <f>'Celkové pořadí'!D316</f>
      </c>
      <c r="H310" s="1">
        <f>'Celkové pořadí'!E316</f>
        <v>0</v>
      </c>
      <c r="K310" t="b">
        <f t="shared" si="14"/>
        <v>1</v>
      </c>
    </row>
    <row r="311" spans="1:11" ht="12.75">
      <c r="A311">
        <v>311</v>
      </c>
      <c r="B311">
        <f t="shared" si="12"/>
      </c>
      <c r="C311">
        <f t="shared" si="13"/>
      </c>
      <c r="D311">
        <f>'Celkové pořadí'!B317</f>
        <v>0</v>
      </c>
      <c r="E311">
        <f>'Celkové pořadí'!C317</f>
      </c>
      <c r="G311">
        <f>'Celkové pořadí'!D317</f>
      </c>
      <c r="H311" s="1">
        <f>'Celkové pořadí'!E317</f>
        <v>0</v>
      </c>
      <c r="K311" t="b">
        <f t="shared" si="14"/>
        <v>1</v>
      </c>
    </row>
    <row r="312" spans="1:11" ht="12.75">
      <c r="A312">
        <v>312</v>
      </c>
      <c r="B312">
        <f t="shared" si="12"/>
      </c>
      <c r="C312">
        <f t="shared" si="13"/>
      </c>
      <c r="D312">
        <f>'Celkové pořadí'!B318</f>
        <v>0</v>
      </c>
      <c r="E312">
        <f>'Celkové pořadí'!C318</f>
      </c>
      <c r="G312">
        <f>'Celkové pořadí'!D318</f>
      </c>
      <c r="H312" s="1">
        <f>'Celkové pořadí'!E318</f>
        <v>0</v>
      </c>
      <c r="K312" t="b">
        <f t="shared" si="14"/>
        <v>1</v>
      </c>
    </row>
    <row r="313" spans="1:11" ht="12.75">
      <c r="A313">
        <v>313</v>
      </c>
      <c r="B313">
        <f t="shared" si="12"/>
      </c>
      <c r="C313">
        <f t="shared" si="13"/>
      </c>
      <c r="D313">
        <f>'Celkové pořadí'!B319</f>
        <v>0</v>
      </c>
      <c r="E313">
        <f>'Celkové pořadí'!C319</f>
      </c>
      <c r="G313">
        <f>'Celkové pořadí'!D319</f>
      </c>
      <c r="H313" s="1">
        <f>'Celkové pořadí'!E319</f>
        <v>0</v>
      </c>
      <c r="K313" t="b">
        <f t="shared" si="14"/>
        <v>1</v>
      </c>
    </row>
    <row r="314" spans="1:11" ht="12.75">
      <c r="A314">
        <v>314</v>
      </c>
      <c r="B314">
        <f t="shared" si="12"/>
      </c>
      <c r="C314">
        <f t="shared" si="13"/>
      </c>
      <c r="D314">
        <f>'Celkové pořadí'!B320</f>
        <v>0</v>
      </c>
      <c r="E314">
        <f>'Celkové pořadí'!C320</f>
      </c>
      <c r="G314">
        <f>'Celkové pořadí'!D320</f>
      </c>
      <c r="H314" s="1">
        <f>'Celkové pořadí'!E320</f>
        <v>0</v>
      </c>
      <c r="K314" t="b">
        <f t="shared" si="14"/>
        <v>1</v>
      </c>
    </row>
    <row r="315" spans="1:11" ht="12.75">
      <c r="A315">
        <v>315</v>
      </c>
      <c r="B315">
        <f t="shared" si="12"/>
      </c>
      <c r="C315">
        <f t="shared" si="13"/>
      </c>
      <c r="D315">
        <f>'Celkové pořadí'!B321</f>
        <v>0</v>
      </c>
      <c r="E315">
        <f>'Celkové pořadí'!C321</f>
      </c>
      <c r="G315">
        <f>'Celkové pořadí'!D321</f>
      </c>
      <c r="H315" s="1">
        <f>'Celkové pořadí'!E321</f>
        <v>0</v>
      </c>
      <c r="K315" t="b">
        <f t="shared" si="14"/>
        <v>1</v>
      </c>
    </row>
    <row r="316" spans="1:11" ht="12.75">
      <c r="A316">
        <v>316</v>
      </c>
      <c r="B316">
        <f t="shared" si="12"/>
      </c>
      <c r="C316">
        <f t="shared" si="13"/>
      </c>
      <c r="D316">
        <f>'Celkové pořadí'!B322</f>
        <v>0</v>
      </c>
      <c r="E316">
        <f>'Celkové pořadí'!C322</f>
      </c>
      <c r="G316">
        <f>'Celkové pořadí'!D322</f>
      </c>
      <c r="H316" s="1">
        <f>'Celkové pořadí'!E322</f>
        <v>0</v>
      </c>
      <c r="K316" t="b">
        <f t="shared" si="14"/>
        <v>1</v>
      </c>
    </row>
    <row r="317" spans="1:11" ht="12.75">
      <c r="A317">
        <v>317</v>
      </c>
      <c r="B317">
        <f t="shared" si="12"/>
      </c>
      <c r="C317">
        <f t="shared" si="13"/>
      </c>
      <c r="D317">
        <f>'Celkové pořadí'!B323</f>
        <v>0</v>
      </c>
      <c r="E317">
        <f>'Celkové pořadí'!C323</f>
      </c>
      <c r="G317">
        <f>'Celkové pořadí'!D323</f>
      </c>
      <c r="H317" s="1">
        <f>'Celkové pořadí'!E323</f>
        <v>0</v>
      </c>
      <c r="K317" t="b">
        <f t="shared" si="14"/>
        <v>1</v>
      </c>
    </row>
    <row r="318" spans="1:11" ht="12.75">
      <c r="A318">
        <v>318</v>
      </c>
      <c r="B318">
        <f t="shared" si="12"/>
      </c>
      <c r="C318">
        <f t="shared" si="13"/>
      </c>
      <c r="D318">
        <f>'Celkové pořadí'!B324</f>
        <v>0</v>
      </c>
      <c r="E318">
        <f>'Celkové pořadí'!C324</f>
      </c>
      <c r="G318">
        <f>'Celkové pořadí'!D324</f>
      </c>
      <c r="H318" s="1">
        <f>'Celkové pořadí'!E324</f>
        <v>0</v>
      </c>
      <c r="K318" t="b">
        <f t="shared" si="14"/>
        <v>1</v>
      </c>
    </row>
    <row r="319" spans="1:11" ht="12.75">
      <c r="A319">
        <v>319</v>
      </c>
      <c r="B319">
        <f t="shared" si="12"/>
      </c>
      <c r="C319">
        <f t="shared" si="13"/>
      </c>
      <c r="D319">
        <f>'Celkové pořadí'!B325</f>
        <v>0</v>
      </c>
      <c r="E319">
        <f>'Celkové pořadí'!C325</f>
      </c>
      <c r="G319">
        <f>'Celkové pořadí'!D325</f>
      </c>
      <c r="H319" s="1">
        <f>'Celkové pořadí'!E325</f>
        <v>0</v>
      </c>
      <c r="K319" t="b">
        <f t="shared" si="14"/>
        <v>1</v>
      </c>
    </row>
    <row r="320" spans="1:11" ht="12.75">
      <c r="A320">
        <v>320</v>
      </c>
      <c r="B320">
        <f t="shared" si="12"/>
      </c>
      <c r="C320">
        <f t="shared" si="13"/>
      </c>
      <c r="D320">
        <f>'Celkové pořadí'!B326</f>
        <v>0</v>
      </c>
      <c r="E320">
        <f>'Celkové pořadí'!C326</f>
      </c>
      <c r="G320">
        <f>'Celkové pořadí'!D326</f>
      </c>
      <c r="H320" s="1">
        <f>'Celkové pořadí'!E326</f>
        <v>0</v>
      </c>
      <c r="K320" t="b">
        <f t="shared" si="14"/>
        <v>1</v>
      </c>
    </row>
    <row r="321" spans="1:11" ht="12.75">
      <c r="A321">
        <v>321</v>
      </c>
      <c r="B321">
        <f t="shared" si="12"/>
      </c>
      <c r="C321">
        <f t="shared" si="13"/>
      </c>
      <c r="D321">
        <f>'Celkové pořadí'!B327</f>
        <v>0</v>
      </c>
      <c r="E321">
        <f>'Celkové pořadí'!C327</f>
      </c>
      <c r="G321">
        <f>'Celkové pořadí'!D327</f>
      </c>
      <c r="H321" s="1">
        <f>'Celkové pořadí'!E327</f>
        <v>0</v>
      </c>
      <c r="K321" t="b">
        <f t="shared" si="14"/>
        <v>1</v>
      </c>
    </row>
    <row r="322" spans="1:11" ht="12.75">
      <c r="A322">
        <v>322</v>
      </c>
      <c r="B322">
        <f aca="true" t="shared" si="15" ref="B322:B385">G322</f>
      </c>
      <c r="C322">
        <f t="shared" si="13"/>
      </c>
      <c r="D322">
        <f>'Celkové pořadí'!B328</f>
        <v>0</v>
      </c>
      <c r="E322">
        <f>'Celkové pořadí'!C328</f>
      </c>
      <c r="G322">
        <f>'Celkové pořadí'!D328</f>
      </c>
      <c r="H322" s="1">
        <f>'Celkové pořadí'!E328</f>
        <v>0</v>
      </c>
      <c r="K322" t="b">
        <f t="shared" si="14"/>
        <v>1</v>
      </c>
    </row>
    <row r="323" spans="1:11" ht="12.75">
      <c r="A323">
        <v>323</v>
      </c>
      <c r="B323">
        <f t="shared" si="15"/>
      </c>
      <c r="C323">
        <f aca="true" t="shared" si="16" ref="C323:C386">IF(E323="","",IF(K323=FALSE,1,IF(ISNUMBER(H323),C322+1,"")))</f>
      </c>
      <c r="D323">
        <f>'Celkové pořadí'!B329</f>
        <v>0</v>
      </c>
      <c r="E323">
        <f>'Celkové pořadí'!C329</f>
      </c>
      <c r="G323">
        <f>'Celkové pořadí'!D329</f>
      </c>
      <c r="H323" s="1">
        <f>'Celkové pořadí'!E329</f>
        <v>0</v>
      </c>
      <c r="K323" t="b">
        <f aca="true" t="shared" si="17" ref="K323:K386">EXACT(G322,G323)</f>
        <v>1</v>
      </c>
    </row>
    <row r="324" spans="1:11" ht="12.75">
      <c r="A324">
        <v>324</v>
      </c>
      <c r="B324">
        <f t="shared" si="15"/>
      </c>
      <c r="C324">
        <f t="shared" si="16"/>
      </c>
      <c r="D324">
        <f>'Celkové pořadí'!B330</f>
        <v>0</v>
      </c>
      <c r="E324">
        <f>'Celkové pořadí'!C330</f>
      </c>
      <c r="G324">
        <f>'Celkové pořadí'!D330</f>
      </c>
      <c r="H324" s="1">
        <f>'Celkové pořadí'!E330</f>
        <v>0</v>
      </c>
      <c r="K324" t="b">
        <f t="shared" si="17"/>
        <v>1</v>
      </c>
    </row>
    <row r="325" spans="1:11" ht="12.75">
      <c r="A325">
        <v>325</v>
      </c>
      <c r="B325">
        <f t="shared" si="15"/>
      </c>
      <c r="C325">
        <f t="shared" si="16"/>
      </c>
      <c r="D325">
        <f>'Celkové pořadí'!B331</f>
        <v>0</v>
      </c>
      <c r="E325">
        <f>'Celkové pořadí'!C331</f>
      </c>
      <c r="G325">
        <f>'Celkové pořadí'!D331</f>
      </c>
      <c r="H325" s="1">
        <f>'Celkové pořadí'!E331</f>
        <v>0</v>
      </c>
      <c r="K325" t="b">
        <f t="shared" si="17"/>
        <v>1</v>
      </c>
    </row>
    <row r="326" spans="1:11" ht="12.75">
      <c r="A326">
        <v>326</v>
      </c>
      <c r="B326">
        <f t="shared" si="15"/>
      </c>
      <c r="C326">
        <f t="shared" si="16"/>
      </c>
      <c r="D326">
        <f>'Celkové pořadí'!B332</f>
        <v>0</v>
      </c>
      <c r="E326">
        <f>'Celkové pořadí'!C332</f>
      </c>
      <c r="G326">
        <f>'Celkové pořadí'!D332</f>
      </c>
      <c r="H326" s="1">
        <f>'Celkové pořadí'!E332</f>
        <v>0</v>
      </c>
      <c r="K326" t="b">
        <f t="shared" si="17"/>
        <v>1</v>
      </c>
    </row>
    <row r="327" spans="1:11" ht="12.75">
      <c r="A327">
        <v>327</v>
      </c>
      <c r="B327">
        <f t="shared" si="15"/>
      </c>
      <c r="C327">
        <f t="shared" si="16"/>
      </c>
      <c r="D327">
        <f>'Celkové pořadí'!B333</f>
        <v>0</v>
      </c>
      <c r="E327">
        <f>'Celkové pořadí'!C333</f>
      </c>
      <c r="G327">
        <f>'Celkové pořadí'!D333</f>
      </c>
      <c r="H327" s="1">
        <f>'Celkové pořadí'!E333</f>
        <v>0</v>
      </c>
      <c r="K327" t="b">
        <f t="shared" si="17"/>
        <v>1</v>
      </c>
    </row>
    <row r="328" spans="1:11" ht="12.75">
      <c r="A328">
        <v>328</v>
      </c>
      <c r="B328">
        <f t="shared" si="15"/>
      </c>
      <c r="C328">
        <f t="shared" si="16"/>
      </c>
      <c r="D328">
        <f>'Celkové pořadí'!B334</f>
        <v>0</v>
      </c>
      <c r="E328">
        <f>'Celkové pořadí'!C334</f>
      </c>
      <c r="G328">
        <f>'Celkové pořadí'!D334</f>
      </c>
      <c r="H328" s="1">
        <f>'Celkové pořadí'!E334</f>
        <v>0</v>
      </c>
      <c r="K328" t="b">
        <f t="shared" si="17"/>
        <v>1</v>
      </c>
    </row>
    <row r="329" spans="1:11" ht="12.75">
      <c r="A329">
        <v>329</v>
      </c>
      <c r="B329">
        <f t="shared" si="15"/>
      </c>
      <c r="C329">
        <f t="shared" si="16"/>
      </c>
      <c r="D329">
        <f>'Celkové pořadí'!B335</f>
        <v>0</v>
      </c>
      <c r="E329">
        <f>'Celkové pořadí'!C335</f>
      </c>
      <c r="G329">
        <f>'Celkové pořadí'!D335</f>
      </c>
      <c r="H329" s="1">
        <f>'Celkové pořadí'!E335</f>
        <v>0</v>
      </c>
      <c r="K329" t="b">
        <f t="shared" si="17"/>
        <v>1</v>
      </c>
    </row>
    <row r="330" spans="1:11" ht="12.75">
      <c r="A330">
        <v>330</v>
      </c>
      <c r="B330">
        <f t="shared" si="15"/>
      </c>
      <c r="C330">
        <f t="shared" si="16"/>
      </c>
      <c r="D330">
        <f>'Celkové pořadí'!B336</f>
        <v>0</v>
      </c>
      <c r="E330">
        <f>'Celkové pořadí'!C336</f>
      </c>
      <c r="G330">
        <f>'Celkové pořadí'!D336</f>
      </c>
      <c r="H330" s="1">
        <f>'Celkové pořadí'!E336</f>
        <v>0</v>
      </c>
      <c r="K330" t="b">
        <f t="shared" si="17"/>
        <v>1</v>
      </c>
    </row>
    <row r="331" spans="1:11" ht="12.75">
      <c r="A331">
        <v>331</v>
      </c>
      <c r="B331">
        <f t="shared" si="15"/>
      </c>
      <c r="C331">
        <f t="shared" si="16"/>
      </c>
      <c r="D331">
        <f>'Celkové pořadí'!B337</f>
        <v>0</v>
      </c>
      <c r="E331">
        <f>'Celkové pořadí'!C337</f>
      </c>
      <c r="G331">
        <f>'Celkové pořadí'!D337</f>
      </c>
      <c r="H331" s="1">
        <f>'Celkové pořadí'!E337</f>
        <v>0</v>
      </c>
      <c r="K331" t="b">
        <f t="shared" si="17"/>
        <v>1</v>
      </c>
    </row>
    <row r="332" spans="1:11" ht="12.75">
      <c r="A332">
        <v>332</v>
      </c>
      <c r="B332">
        <f t="shared" si="15"/>
      </c>
      <c r="C332">
        <f t="shared" si="16"/>
      </c>
      <c r="D332">
        <f>'Celkové pořadí'!B338</f>
        <v>0</v>
      </c>
      <c r="E332">
        <f>'Celkové pořadí'!C338</f>
      </c>
      <c r="G332">
        <f>'Celkové pořadí'!D338</f>
      </c>
      <c r="H332" s="1">
        <f>'Celkové pořadí'!E338</f>
        <v>0</v>
      </c>
      <c r="K332" t="b">
        <f t="shared" si="17"/>
        <v>1</v>
      </c>
    </row>
    <row r="333" spans="1:11" ht="12.75">
      <c r="A333">
        <v>333</v>
      </c>
      <c r="B333">
        <f t="shared" si="15"/>
      </c>
      <c r="C333">
        <f t="shared" si="16"/>
      </c>
      <c r="D333">
        <f>'Celkové pořadí'!B339</f>
        <v>0</v>
      </c>
      <c r="E333">
        <f>'Celkové pořadí'!C339</f>
      </c>
      <c r="G333">
        <f>'Celkové pořadí'!D339</f>
      </c>
      <c r="H333" s="1">
        <f>'Celkové pořadí'!E339</f>
        <v>0</v>
      </c>
      <c r="K333" t="b">
        <f t="shared" si="17"/>
        <v>1</v>
      </c>
    </row>
    <row r="334" spans="1:11" ht="12.75">
      <c r="A334">
        <v>334</v>
      </c>
      <c r="B334">
        <f t="shared" si="15"/>
      </c>
      <c r="C334">
        <f t="shared" si="16"/>
      </c>
      <c r="D334">
        <f>'Celkové pořadí'!B340</f>
        <v>0</v>
      </c>
      <c r="E334">
        <f>'Celkové pořadí'!C340</f>
      </c>
      <c r="G334">
        <f>'Celkové pořadí'!D340</f>
      </c>
      <c r="H334" s="1">
        <f>'Celkové pořadí'!E340</f>
        <v>0</v>
      </c>
      <c r="K334" t="b">
        <f t="shared" si="17"/>
        <v>1</v>
      </c>
    </row>
    <row r="335" spans="1:11" ht="12.75">
      <c r="A335">
        <v>335</v>
      </c>
      <c r="B335">
        <f t="shared" si="15"/>
      </c>
      <c r="C335">
        <f t="shared" si="16"/>
      </c>
      <c r="D335">
        <f>'Celkové pořadí'!B341</f>
        <v>0</v>
      </c>
      <c r="E335">
        <f>'Celkové pořadí'!C341</f>
      </c>
      <c r="G335">
        <f>'Celkové pořadí'!D341</f>
      </c>
      <c r="H335" s="1">
        <f>'Celkové pořadí'!E341</f>
        <v>0</v>
      </c>
      <c r="K335" t="b">
        <f t="shared" si="17"/>
        <v>1</v>
      </c>
    </row>
    <row r="336" spans="1:11" ht="12.75">
      <c r="A336">
        <v>336</v>
      </c>
      <c r="B336">
        <f t="shared" si="15"/>
      </c>
      <c r="C336">
        <f t="shared" si="16"/>
      </c>
      <c r="D336">
        <f>'Celkové pořadí'!B342</f>
        <v>0</v>
      </c>
      <c r="E336">
        <f>'Celkové pořadí'!C342</f>
      </c>
      <c r="G336">
        <f>'Celkové pořadí'!D342</f>
      </c>
      <c r="H336" s="1">
        <f>'Celkové pořadí'!E342</f>
        <v>0</v>
      </c>
      <c r="K336" t="b">
        <f t="shared" si="17"/>
        <v>1</v>
      </c>
    </row>
    <row r="337" spans="1:11" ht="12.75">
      <c r="A337">
        <v>337</v>
      </c>
      <c r="B337">
        <f t="shared" si="15"/>
      </c>
      <c r="C337">
        <f t="shared" si="16"/>
      </c>
      <c r="D337">
        <f>'Celkové pořadí'!B343</f>
        <v>0</v>
      </c>
      <c r="E337">
        <f>'Celkové pořadí'!C343</f>
      </c>
      <c r="G337">
        <f>'Celkové pořadí'!D343</f>
      </c>
      <c r="H337" s="1">
        <f>'Celkové pořadí'!E343</f>
        <v>0</v>
      </c>
      <c r="K337" t="b">
        <f t="shared" si="17"/>
        <v>1</v>
      </c>
    </row>
    <row r="338" spans="1:11" ht="12.75">
      <c r="A338">
        <v>338</v>
      </c>
      <c r="B338">
        <f t="shared" si="15"/>
      </c>
      <c r="C338">
        <f t="shared" si="16"/>
      </c>
      <c r="D338">
        <f>'Celkové pořadí'!B344</f>
        <v>0</v>
      </c>
      <c r="E338">
        <f>'Celkové pořadí'!C344</f>
      </c>
      <c r="G338">
        <f>'Celkové pořadí'!D344</f>
      </c>
      <c r="H338" s="1">
        <f>'Celkové pořadí'!E344</f>
        <v>0</v>
      </c>
      <c r="K338" t="b">
        <f t="shared" si="17"/>
        <v>1</v>
      </c>
    </row>
    <row r="339" spans="1:11" ht="12.75">
      <c r="A339">
        <v>339</v>
      </c>
      <c r="B339">
        <f t="shared" si="15"/>
      </c>
      <c r="C339">
        <f t="shared" si="16"/>
      </c>
      <c r="D339">
        <f>'Celkové pořadí'!B345</f>
        <v>0</v>
      </c>
      <c r="E339">
        <f>'Celkové pořadí'!C345</f>
      </c>
      <c r="G339">
        <f>'Celkové pořadí'!D345</f>
      </c>
      <c r="H339" s="1">
        <f>'Celkové pořadí'!E345</f>
        <v>0</v>
      </c>
      <c r="K339" t="b">
        <f t="shared" si="17"/>
        <v>1</v>
      </c>
    </row>
    <row r="340" spans="1:11" ht="12.75">
      <c r="A340">
        <v>340</v>
      </c>
      <c r="B340">
        <f t="shared" si="15"/>
      </c>
      <c r="C340">
        <f t="shared" si="16"/>
      </c>
      <c r="D340">
        <f>'Celkové pořadí'!B346</f>
        <v>0</v>
      </c>
      <c r="E340">
        <f>'Celkové pořadí'!C346</f>
      </c>
      <c r="G340">
        <f>'Celkové pořadí'!D346</f>
      </c>
      <c r="H340" s="1">
        <f>'Celkové pořadí'!E346</f>
        <v>0</v>
      </c>
      <c r="K340" t="b">
        <f t="shared" si="17"/>
        <v>1</v>
      </c>
    </row>
    <row r="341" spans="1:11" ht="12.75">
      <c r="A341">
        <v>341</v>
      </c>
      <c r="B341">
        <f t="shared" si="15"/>
      </c>
      <c r="C341">
        <f t="shared" si="16"/>
      </c>
      <c r="D341">
        <f>'Celkové pořadí'!B347</f>
        <v>0</v>
      </c>
      <c r="E341">
        <f>'Celkové pořadí'!C347</f>
      </c>
      <c r="G341">
        <f>'Celkové pořadí'!D347</f>
      </c>
      <c r="H341" s="1">
        <f>'Celkové pořadí'!E347</f>
        <v>0</v>
      </c>
      <c r="K341" t="b">
        <f t="shared" si="17"/>
        <v>1</v>
      </c>
    </row>
    <row r="342" spans="1:11" ht="12.75">
      <c r="A342">
        <v>342</v>
      </c>
      <c r="B342">
        <f t="shared" si="15"/>
      </c>
      <c r="C342">
        <f t="shared" si="16"/>
      </c>
      <c r="D342">
        <f>'Celkové pořadí'!B348</f>
        <v>0</v>
      </c>
      <c r="E342">
        <f>'Celkové pořadí'!C348</f>
      </c>
      <c r="G342">
        <f>'Celkové pořadí'!D348</f>
      </c>
      <c r="H342" s="1">
        <f>'Celkové pořadí'!E348</f>
        <v>0</v>
      </c>
      <c r="K342" t="b">
        <f t="shared" si="17"/>
        <v>1</v>
      </c>
    </row>
    <row r="343" spans="1:11" ht="12.75">
      <c r="A343">
        <v>343</v>
      </c>
      <c r="B343">
        <f t="shared" si="15"/>
      </c>
      <c r="C343">
        <f t="shared" si="16"/>
      </c>
      <c r="D343">
        <f>'Celkové pořadí'!B349</f>
        <v>0</v>
      </c>
      <c r="E343">
        <f>'Celkové pořadí'!C349</f>
      </c>
      <c r="G343">
        <f>'Celkové pořadí'!D349</f>
      </c>
      <c r="H343" s="1">
        <f>'Celkové pořadí'!E349</f>
        <v>0</v>
      </c>
      <c r="K343" t="b">
        <f t="shared" si="17"/>
        <v>1</v>
      </c>
    </row>
    <row r="344" spans="1:11" ht="12.75">
      <c r="A344">
        <v>344</v>
      </c>
      <c r="B344">
        <f t="shared" si="15"/>
      </c>
      <c r="C344">
        <f t="shared" si="16"/>
      </c>
      <c r="D344">
        <f>'Celkové pořadí'!B350</f>
        <v>0</v>
      </c>
      <c r="E344">
        <f>'Celkové pořadí'!C350</f>
      </c>
      <c r="G344">
        <f>'Celkové pořadí'!D350</f>
      </c>
      <c r="H344" s="1">
        <f>'Celkové pořadí'!E350</f>
        <v>0</v>
      </c>
      <c r="K344" t="b">
        <f t="shared" si="17"/>
        <v>1</v>
      </c>
    </row>
    <row r="345" spans="1:11" ht="12.75">
      <c r="A345">
        <v>345</v>
      </c>
      <c r="B345">
        <f t="shared" si="15"/>
      </c>
      <c r="C345">
        <f t="shared" si="16"/>
      </c>
      <c r="D345">
        <f>'Celkové pořadí'!B351</f>
        <v>0</v>
      </c>
      <c r="E345">
        <f>'Celkové pořadí'!C351</f>
      </c>
      <c r="G345">
        <f>'Celkové pořadí'!D351</f>
      </c>
      <c r="H345" s="1">
        <f>'Celkové pořadí'!E351</f>
        <v>0</v>
      </c>
      <c r="K345" t="b">
        <f t="shared" si="17"/>
        <v>1</v>
      </c>
    </row>
    <row r="346" spans="1:11" ht="12.75">
      <c r="A346">
        <v>346</v>
      </c>
      <c r="B346">
        <f t="shared" si="15"/>
      </c>
      <c r="C346">
        <f t="shared" si="16"/>
      </c>
      <c r="D346">
        <f>'Celkové pořadí'!B352</f>
        <v>0</v>
      </c>
      <c r="E346">
        <f>'Celkové pořadí'!C352</f>
      </c>
      <c r="G346">
        <f>'Celkové pořadí'!D352</f>
      </c>
      <c r="H346" s="1">
        <f>'Celkové pořadí'!E352</f>
        <v>0</v>
      </c>
      <c r="K346" t="b">
        <f t="shared" si="17"/>
        <v>1</v>
      </c>
    </row>
    <row r="347" spans="1:11" ht="12.75">
      <c r="A347">
        <v>347</v>
      </c>
      <c r="B347">
        <f t="shared" si="15"/>
      </c>
      <c r="C347">
        <f t="shared" si="16"/>
      </c>
      <c r="D347">
        <f>'Celkové pořadí'!B353</f>
        <v>0</v>
      </c>
      <c r="E347">
        <f>'Celkové pořadí'!C353</f>
      </c>
      <c r="G347">
        <f>'Celkové pořadí'!D353</f>
      </c>
      <c r="H347" s="1">
        <f>'Celkové pořadí'!E353</f>
        <v>0</v>
      </c>
      <c r="K347" t="b">
        <f t="shared" si="17"/>
        <v>1</v>
      </c>
    </row>
    <row r="348" spans="1:11" ht="12.75">
      <c r="A348">
        <v>348</v>
      </c>
      <c r="B348">
        <f t="shared" si="15"/>
      </c>
      <c r="C348">
        <f t="shared" si="16"/>
      </c>
      <c r="D348">
        <f>'Celkové pořadí'!B354</f>
        <v>0</v>
      </c>
      <c r="E348">
        <f>'Celkové pořadí'!C354</f>
      </c>
      <c r="G348">
        <f>'Celkové pořadí'!D354</f>
      </c>
      <c r="H348" s="1">
        <f>'Celkové pořadí'!E354</f>
        <v>0</v>
      </c>
      <c r="K348" t="b">
        <f t="shared" si="17"/>
        <v>1</v>
      </c>
    </row>
    <row r="349" spans="1:11" ht="12.75">
      <c r="A349">
        <v>349</v>
      </c>
      <c r="B349">
        <f t="shared" si="15"/>
      </c>
      <c r="C349">
        <f t="shared" si="16"/>
      </c>
      <c r="D349">
        <f>'Celkové pořadí'!B355</f>
        <v>0</v>
      </c>
      <c r="E349">
        <f>'Celkové pořadí'!C355</f>
      </c>
      <c r="G349">
        <f>'Celkové pořadí'!D355</f>
      </c>
      <c r="H349" s="1">
        <f>'Celkové pořadí'!E355</f>
        <v>0</v>
      </c>
      <c r="K349" t="b">
        <f t="shared" si="17"/>
        <v>1</v>
      </c>
    </row>
    <row r="350" spans="1:11" ht="12.75">
      <c r="A350">
        <v>350</v>
      </c>
      <c r="B350">
        <f t="shared" si="15"/>
      </c>
      <c r="C350">
        <f t="shared" si="16"/>
      </c>
      <c r="D350">
        <f>'Celkové pořadí'!B356</f>
        <v>0</v>
      </c>
      <c r="E350">
        <f>'Celkové pořadí'!C356</f>
      </c>
      <c r="G350">
        <f>'Celkové pořadí'!D356</f>
      </c>
      <c r="H350" s="1">
        <f>'Celkové pořadí'!E356</f>
        <v>0</v>
      </c>
      <c r="K350" t="b">
        <f t="shared" si="17"/>
        <v>1</v>
      </c>
    </row>
    <row r="351" spans="1:11" ht="12.75">
      <c r="A351">
        <v>351</v>
      </c>
      <c r="B351">
        <f t="shared" si="15"/>
      </c>
      <c r="C351">
        <f t="shared" si="16"/>
      </c>
      <c r="D351">
        <f>'Celkové pořadí'!B357</f>
        <v>0</v>
      </c>
      <c r="E351">
        <f>'Celkové pořadí'!C357</f>
      </c>
      <c r="G351">
        <f>'Celkové pořadí'!D357</f>
      </c>
      <c r="H351" s="1">
        <f>'Celkové pořadí'!E357</f>
        <v>0</v>
      </c>
      <c r="K351" t="b">
        <f t="shared" si="17"/>
        <v>1</v>
      </c>
    </row>
    <row r="352" spans="1:11" ht="12.75">
      <c r="A352">
        <v>352</v>
      </c>
      <c r="B352">
        <f t="shared" si="15"/>
      </c>
      <c r="C352">
        <f t="shared" si="16"/>
      </c>
      <c r="D352">
        <f>'Celkové pořadí'!B358</f>
        <v>0</v>
      </c>
      <c r="E352">
        <f>'Celkové pořadí'!C358</f>
      </c>
      <c r="G352">
        <f>'Celkové pořadí'!D358</f>
      </c>
      <c r="H352" s="1">
        <f>'Celkové pořadí'!E358</f>
        <v>0</v>
      </c>
      <c r="K352" t="b">
        <f t="shared" si="17"/>
        <v>1</v>
      </c>
    </row>
    <row r="353" spans="1:11" ht="12.75">
      <c r="A353">
        <v>353</v>
      </c>
      <c r="B353">
        <f t="shared" si="15"/>
      </c>
      <c r="C353">
        <f t="shared" si="16"/>
      </c>
      <c r="D353">
        <f>'Celkové pořadí'!B359</f>
        <v>0</v>
      </c>
      <c r="E353">
        <f>'Celkové pořadí'!C359</f>
      </c>
      <c r="G353">
        <f>'Celkové pořadí'!D359</f>
      </c>
      <c r="H353" s="1">
        <f>'Celkové pořadí'!E359</f>
        <v>0</v>
      </c>
      <c r="K353" t="b">
        <f t="shared" si="17"/>
        <v>1</v>
      </c>
    </row>
    <row r="354" spans="1:11" ht="12.75">
      <c r="A354">
        <v>354</v>
      </c>
      <c r="B354">
        <f t="shared" si="15"/>
      </c>
      <c r="C354">
        <f t="shared" si="16"/>
      </c>
      <c r="D354">
        <f>'Celkové pořadí'!B360</f>
        <v>0</v>
      </c>
      <c r="E354">
        <f>'Celkové pořadí'!C360</f>
      </c>
      <c r="G354">
        <f>'Celkové pořadí'!D360</f>
      </c>
      <c r="H354" s="1">
        <f>'Celkové pořadí'!E360</f>
        <v>0</v>
      </c>
      <c r="K354" t="b">
        <f t="shared" si="17"/>
        <v>1</v>
      </c>
    </row>
    <row r="355" spans="1:11" ht="12.75">
      <c r="A355">
        <v>355</v>
      </c>
      <c r="B355">
        <f t="shared" si="15"/>
      </c>
      <c r="C355">
        <f t="shared" si="16"/>
      </c>
      <c r="D355">
        <f>'Celkové pořadí'!B361</f>
        <v>0</v>
      </c>
      <c r="E355">
        <f>'Celkové pořadí'!C361</f>
      </c>
      <c r="G355">
        <f>'Celkové pořadí'!D361</f>
      </c>
      <c r="H355" s="1">
        <f>'Celkové pořadí'!E361</f>
        <v>0</v>
      </c>
      <c r="K355" t="b">
        <f t="shared" si="17"/>
        <v>1</v>
      </c>
    </row>
    <row r="356" spans="1:11" ht="12.75">
      <c r="A356">
        <v>356</v>
      </c>
      <c r="B356">
        <f t="shared" si="15"/>
      </c>
      <c r="C356">
        <f t="shared" si="16"/>
      </c>
      <c r="D356">
        <f>'Celkové pořadí'!B362</f>
        <v>0</v>
      </c>
      <c r="E356">
        <f>'Celkové pořadí'!C362</f>
      </c>
      <c r="G356">
        <f>'Celkové pořadí'!D362</f>
      </c>
      <c r="H356" s="1">
        <f>'Celkové pořadí'!E362</f>
        <v>0</v>
      </c>
      <c r="K356" t="b">
        <f t="shared" si="17"/>
        <v>1</v>
      </c>
    </row>
    <row r="357" spans="1:11" ht="12.75">
      <c r="A357">
        <v>357</v>
      </c>
      <c r="B357">
        <f t="shared" si="15"/>
      </c>
      <c r="C357">
        <f t="shared" si="16"/>
      </c>
      <c r="D357">
        <f>'Celkové pořadí'!B363</f>
        <v>0</v>
      </c>
      <c r="E357">
        <f>'Celkové pořadí'!C363</f>
      </c>
      <c r="G357">
        <f>'Celkové pořadí'!D363</f>
      </c>
      <c r="H357" s="1">
        <f>'Celkové pořadí'!E363</f>
        <v>0</v>
      </c>
      <c r="K357" t="b">
        <f t="shared" si="17"/>
        <v>1</v>
      </c>
    </row>
    <row r="358" spans="1:11" ht="12.75">
      <c r="A358">
        <v>358</v>
      </c>
      <c r="B358">
        <f t="shared" si="15"/>
      </c>
      <c r="C358">
        <f t="shared" si="16"/>
      </c>
      <c r="D358">
        <f>'Celkové pořadí'!B364</f>
        <v>0</v>
      </c>
      <c r="E358">
        <f>'Celkové pořadí'!C364</f>
      </c>
      <c r="G358">
        <f>'Celkové pořadí'!D364</f>
      </c>
      <c r="H358" s="1">
        <f>'Celkové pořadí'!E364</f>
        <v>0</v>
      </c>
      <c r="K358" t="b">
        <f t="shared" si="17"/>
        <v>1</v>
      </c>
    </row>
    <row r="359" spans="1:11" ht="12.75">
      <c r="A359">
        <v>359</v>
      </c>
      <c r="B359">
        <f t="shared" si="15"/>
      </c>
      <c r="C359">
        <f t="shared" si="16"/>
      </c>
      <c r="D359">
        <f>'Celkové pořadí'!B365</f>
        <v>0</v>
      </c>
      <c r="E359">
        <f>'Celkové pořadí'!C365</f>
      </c>
      <c r="G359">
        <f>'Celkové pořadí'!D365</f>
      </c>
      <c r="H359" s="1">
        <f>'Celkové pořadí'!E365</f>
        <v>0</v>
      </c>
      <c r="K359" t="b">
        <f t="shared" si="17"/>
        <v>1</v>
      </c>
    </row>
    <row r="360" spans="1:11" ht="12.75">
      <c r="A360">
        <v>360</v>
      </c>
      <c r="B360">
        <f t="shared" si="15"/>
      </c>
      <c r="C360">
        <f t="shared" si="16"/>
      </c>
      <c r="D360">
        <f>'Celkové pořadí'!B366</f>
        <v>0</v>
      </c>
      <c r="E360">
        <f>'Celkové pořadí'!C366</f>
      </c>
      <c r="G360">
        <f>'Celkové pořadí'!D366</f>
      </c>
      <c r="H360" s="1">
        <f>'Celkové pořadí'!E366</f>
        <v>0</v>
      </c>
      <c r="K360" t="b">
        <f t="shared" si="17"/>
        <v>1</v>
      </c>
    </row>
    <row r="361" spans="1:11" ht="12.75">
      <c r="A361">
        <v>361</v>
      </c>
      <c r="B361">
        <f t="shared" si="15"/>
      </c>
      <c r="C361">
        <f t="shared" si="16"/>
      </c>
      <c r="D361">
        <f>'Celkové pořadí'!B367</f>
        <v>0</v>
      </c>
      <c r="E361">
        <f>'Celkové pořadí'!C367</f>
      </c>
      <c r="G361">
        <f>'Celkové pořadí'!D367</f>
      </c>
      <c r="H361" s="1">
        <f>'Celkové pořadí'!E367</f>
        <v>0</v>
      </c>
      <c r="K361" t="b">
        <f t="shared" si="17"/>
        <v>1</v>
      </c>
    </row>
    <row r="362" spans="1:11" ht="12.75">
      <c r="A362">
        <v>362</v>
      </c>
      <c r="B362">
        <f t="shared" si="15"/>
      </c>
      <c r="C362">
        <f t="shared" si="16"/>
      </c>
      <c r="D362">
        <f>'Celkové pořadí'!B368</f>
        <v>0</v>
      </c>
      <c r="E362">
        <f>'Celkové pořadí'!C368</f>
      </c>
      <c r="G362">
        <f>'Celkové pořadí'!D368</f>
      </c>
      <c r="H362" s="1">
        <f>'Celkové pořadí'!E368</f>
        <v>0</v>
      </c>
      <c r="K362" t="b">
        <f t="shared" si="17"/>
        <v>1</v>
      </c>
    </row>
    <row r="363" spans="1:11" ht="12.75">
      <c r="A363">
        <v>363</v>
      </c>
      <c r="B363">
        <f t="shared" si="15"/>
      </c>
      <c r="C363">
        <f t="shared" si="16"/>
      </c>
      <c r="D363">
        <f>'Celkové pořadí'!B369</f>
        <v>0</v>
      </c>
      <c r="E363">
        <f>'Celkové pořadí'!C369</f>
      </c>
      <c r="G363">
        <f>'Celkové pořadí'!D369</f>
      </c>
      <c r="H363" s="1">
        <f>'Celkové pořadí'!E369</f>
        <v>0</v>
      </c>
      <c r="K363" t="b">
        <f t="shared" si="17"/>
        <v>1</v>
      </c>
    </row>
    <row r="364" spans="1:11" ht="12.75">
      <c r="A364">
        <v>364</v>
      </c>
      <c r="B364">
        <f t="shared" si="15"/>
      </c>
      <c r="C364">
        <f t="shared" si="16"/>
      </c>
      <c r="D364">
        <f>'Celkové pořadí'!B370</f>
        <v>0</v>
      </c>
      <c r="E364">
        <f>'Celkové pořadí'!C370</f>
      </c>
      <c r="G364">
        <f>'Celkové pořadí'!D370</f>
      </c>
      <c r="H364" s="1">
        <f>'Celkové pořadí'!E370</f>
        <v>0</v>
      </c>
      <c r="K364" t="b">
        <f t="shared" si="17"/>
        <v>1</v>
      </c>
    </row>
    <row r="365" spans="1:11" ht="12.75">
      <c r="A365">
        <v>365</v>
      </c>
      <c r="B365">
        <f t="shared" si="15"/>
      </c>
      <c r="C365">
        <f t="shared" si="16"/>
      </c>
      <c r="D365">
        <f>'Celkové pořadí'!B371</f>
        <v>0</v>
      </c>
      <c r="E365">
        <f>'Celkové pořadí'!C371</f>
      </c>
      <c r="G365">
        <f>'Celkové pořadí'!D371</f>
      </c>
      <c r="H365" s="1">
        <f>'Celkové pořadí'!E371</f>
        <v>0</v>
      </c>
      <c r="K365" t="b">
        <f t="shared" si="17"/>
        <v>1</v>
      </c>
    </row>
    <row r="366" spans="1:11" ht="12.75">
      <c r="A366">
        <v>366</v>
      </c>
      <c r="B366">
        <f t="shared" si="15"/>
      </c>
      <c r="C366">
        <f t="shared" si="16"/>
      </c>
      <c r="D366">
        <f>'Celkové pořadí'!B372</f>
        <v>0</v>
      </c>
      <c r="E366">
        <f>'Celkové pořadí'!C372</f>
      </c>
      <c r="G366">
        <f>'Celkové pořadí'!D372</f>
      </c>
      <c r="H366" s="1">
        <f>'Celkové pořadí'!E372</f>
        <v>0</v>
      </c>
      <c r="K366" t="b">
        <f t="shared" si="17"/>
        <v>1</v>
      </c>
    </row>
    <row r="367" spans="1:11" ht="12.75">
      <c r="A367">
        <v>367</v>
      </c>
      <c r="B367">
        <f t="shared" si="15"/>
      </c>
      <c r="C367">
        <f t="shared" si="16"/>
      </c>
      <c r="D367">
        <f>'Celkové pořadí'!B373</f>
        <v>0</v>
      </c>
      <c r="E367">
        <f>'Celkové pořadí'!C373</f>
      </c>
      <c r="G367">
        <f>'Celkové pořadí'!D373</f>
      </c>
      <c r="H367" s="1">
        <f>'Celkové pořadí'!E373</f>
        <v>0</v>
      </c>
      <c r="K367" t="b">
        <f t="shared" si="17"/>
        <v>1</v>
      </c>
    </row>
    <row r="368" spans="1:11" ht="12.75">
      <c r="A368">
        <v>368</v>
      </c>
      <c r="B368">
        <f t="shared" si="15"/>
      </c>
      <c r="C368">
        <f t="shared" si="16"/>
      </c>
      <c r="D368">
        <f>'Celkové pořadí'!B374</f>
        <v>0</v>
      </c>
      <c r="E368">
        <f>'Celkové pořadí'!C374</f>
      </c>
      <c r="G368">
        <f>'Celkové pořadí'!D374</f>
      </c>
      <c r="H368" s="1">
        <f>'Celkové pořadí'!E374</f>
        <v>0</v>
      </c>
      <c r="K368" t="b">
        <f t="shared" si="17"/>
        <v>1</v>
      </c>
    </row>
    <row r="369" spans="1:11" ht="12.75">
      <c r="A369">
        <v>369</v>
      </c>
      <c r="B369">
        <f t="shared" si="15"/>
      </c>
      <c r="C369">
        <f t="shared" si="16"/>
      </c>
      <c r="D369">
        <f>'Celkové pořadí'!B375</f>
        <v>0</v>
      </c>
      <c r="E369">
        <f>'Celkové pořadí'!C375</f>
      </c>
      <c r="G369">
        <f>'Celkové pořadí'!D375</f>
      </c>
      <c r="H369" s="1">
        <f>'Celkové pořadí'!E375</f>
        <v>0</v>
      </c>
      <c r="K369" t="b">
        <f t="shared" si="17"/>
        <v>1</v>
      </c>
    </row>
    <row r="370" spans="1:11" ht="12.75">
      <c r="A370">
        <v>370</v>
      </c>
      <c r="B370">
        <f t="shared" si="15"/>
      </c>
      <c r="C370">
        <f t="shared" si="16"/>
      </c>
      <c r="D370">
        <f>'Celkové pořadí'!B376</f>
        <v>0</v>
      </c>
      <c r="E370">
        <f>'Celkové pořadí'!C376</f>
      </c>
      <c r="G370">
        <f>'Celkové pořadí'!D376</f>
      </c>
      <c r="H370" s="1">
        <f>'Celkové pořadí'!E376</f>
        <v>0</v>
      </c>
      <c r="K370" t="b">
        <f t="shared" si="17"/>
        <v>1</v>
      </c>
    </row>
    <row r="371" spans="1:11" ht="12.75">
      <c r="A371">
        <v>371</v>
      </c>
      <c r="B371">
        <f t="shared" si="15"/>
      </c>
      <c r="C371">
        <f t="shared" si="16"/>
      </c>
      <c r="D371">
        <f>'Celkové pořadí'!B377</f>
        <v>0</v>
      </c>
      <c r="E371">
        <f>'Celkové pořadí'!C377</f>
      </c>
      <c r="G371">
        <f>'Celkové pořadí'!D377</f>
      </c>
      <c r="H371" s="1">
        <f>'Celkové pořadí'!E377</f>
        <v>0</v>
      </c>
      <c r="K371" t="b">
        <f t="shared" si="17"/>
        <v>1</v>
      </c>
    </row>
    <row r="372" spans="1:11" ht="12.75">
      <c r="A372">
        <v>372</v>
      </c>
      <c r="B372">
        <f t="shared" si="15"/>
      </c>
      <c r="C372">
        <f t="shared" si="16"/>
      </c>
      <c r="D372">
        <f>'Celkové pořadí'!B378</f>
        <v>0</v>
      </c>
      <c r="E372">
        <f>'Celkové pořadí'!C378</f>
      </c>
      <c r="G372">
        <f>'Celkové pořadí'!D378</f>
      </c>
      <c r="H372" s="1">
        <f>'Celkové pořadí'!E378</f>
        <v>0</v>
      </c>
      <c r="K372" t="b">
        <f t="shared" si="17"/>
        <v>1</v>
      </c>
    </row>
    <row r="373" spans="1:11" ht="12.75">
      <c r="A373">
        <v>373</v>
      </c>
      <c r="B373">
        <f t="shared" si="15"/>
      </c>
      <c r="C373">
        <f t="shared" si="16"/>
      </c>
      <c r="D373">
        <f>'Celkové pořadí'!B379</f>
        <v>0</v>
      </c>
      <c r="E373">
        <f>'Celkové pořadí'!C379</f>
      </c>
      <c r="G373">
        <f>'Celkové pořadí'!D379</f>
      </c>
      <c r="H373" s="1">
        <f>'Celkové pořadí'!E379</f>
        <v>0</v>
      </c>
      <c r="K373" t="b">
        <f t="shared" si="17"/>
        <v>1</v>
      </c>
    </row>
    <row r="374" spans="1:11" ht="12.75">
      <c r="A374">
        <v>374</v>
      </c>
      <c r="B374">
        <f t="shared" si="15"/>
      </c>
      <c r="C374">
        <f t="shared" si="16"/>
      </c>
      <c r="D374">
        <f>'Celkové pořadí'!B380</f>
        <v>0</v>
      </c>
      <c r="E374">
        <f>'Celkové pořadí'!C380</f>
      </c>
      <c r="G374">
        <f>'Celkové pořadí'!D380</f>
      </c>
      <c r="H374" s="1">
        <f>'Celkové pořadí'!E380</f>
        <v>0</v>
      </c>
      <c r="K374" t="b">
        <f t="shared" si="17"/>
        <v>1</v>
      </c>
    </row>
    <row r="375" spans="1:11" ht="12.75">
      <c r="A375">
        <v>375</v>
      </c>
      <c r="B375">
        <f t="shared" si="15"/>
      </c>
      <c r="C375">
        <f t="shared" si="16"/>
      </c>
      <c r="D375">
        <f>'Celkové pořadí'!B381</f>
        <v>0</v>
      </c>
      <c r="E375">
        <f>'Celkové pořadí'!C381</f>
      </c>
      <c r="G375">
        <f>'Celkové pořadí'!D381</f>
      </c>
      <c r="H375" s="1">
        <f>'Celkové pořadí'!E381</f>
        <v>0</v>
      </c>
      <c r="K375" t="b">
        <f t="shared" si="17"/>
        <v>1</v>
      </c>
    </row>
    <row r="376" spans="1:11" ht="12.75">
      <c r="A376">
        <v>376</v>
      </c>
      <c r="B376">
        <f t="shared" si="15"/>
      </c>
      <c r="C376">
        <f t="shared" si="16"/>
      </c>
      <c r="D376">
        <f>'Celkové pořadí'!B382</f>
        <v>0</v>
      </c>
      <c r="E376">
        <f>'Celkové pořadí'!C382</f>
      </c>
      <c r="G376">
        <f>'Celkové pořadí'!D382</f>
      </c>
      <c r="H376" s="1">
        <f>'Celkové pořadí'!E382</f>
        <v>0</v>
      </c>
      <c r="K376" t="b">
        <f t="shared" si="17"/>
        <v>1</v>
      </c>
    </row>
    <row r="377" spans="1:11" ht="12.75">
      <c r="A377">
        <v>377</v>
      </c>
      <c r="B377">
        <f t="shared" si="15"/>
      </c>
      <c r="C377">
        <f t="shared" si="16"/>
      </c>
      <c r="D377">
        <f>'Celkové pořadí'!B383</f>
        <v>0</v>
      </c>
      <c r="E377">
        <f>'Celkové pořadí'!C383</f>
      </c>
      <c r="G377">
        <f>'Celkové pořadí'!D383</f>
      </c>
      <c r="H377" s="1">
        <f>'Celkové pořadí'!E383</f>
        <v>0</v>
      </c>
      <c r="K377" t="b">
        <f t="shared" si="17"/>
        <v>1</v>
      </c>
    </row>
    <row r="378" spans="1:11" ht="12.75">
      <c r="A378">
        <v>378</v>
      </c>
      <c r="B378">
        <f t="shared" si="15"/>
      </c>
      <c r="C378">
        <f t="shared" si="16"/>
      </c>
      <c r="D378">
        <f>'Celkové pořadí'!B384</f>
        <v>0</v>
      </c>
      <c r="E378">
        <f>'Celkové pořadí'!C384</f>
      </c>
      <c r="G378">
        <f>'Celkové pořadí'!D384</f>
      </c>
      <c r="H378" s="1">
        <f>'Celkové pořadí'!E384</f>
        <v>0</v>
      </c>
      <c r="K378" t="b">
        <f t="shared" si="17"/>
        <v>1</v>
      </c>
    </row>
    <row r="379" spans="1:11" ht="12.75">
      <c r="A379">
        <v>379</v>
      </c>
      <c r="B379">
        <f t="shared" si="15"/>
      </c>
      <c r="C379">
        <f t="shared" si="16"/>
      </c>
      <c r="D379">
        <f>'Celkové pořadí'!B385</f>
        <v>0</v>
      </c>
      <c r="E379">
        <f>'Celkové pořadí'!C385</f>
      </c>
      <c r="G379">
        <f>'Celkové pořadí'!D385</f>
      </c>
      <c r="H379" s="1">
        <f>'Celkové pořadí'!E385</f>
        <v>0</v>
      </c>
      <c r="K379" t="b">
        <f t="shared" si="17"/>
        <v>1</v>
      </c>
    </row>
    <row r="380" spans="1:11" ht="12.75">
      <c r="A380">
        <v>380</v>
      </c>
      <c r="B380">
        <f t="shared" si="15"/>
      </c>
      <c r="C380">
        <f t="shared" si="16"/>
      </c>
      <c r="D380">
        <f>'Celkové pořadí'!B386</f>
        <v>0</v>
      </c>
      <c r="E380">
        <f>'Celkové pořadí'!C386</f>
      </c>
      <c r="G380">
        <f>'Celkové pořadí'!D386</f>
      </c>
      <c r="H380" s="1">
        <f>'Celkové pořadí'!E386</f>
        <v>0</v>
      </c>
      <c r="K380" t="b">
        <f t="shared" si="17"/>
        <v>1</v>
      </c>
    </row>
    <row r="381" spans="1:11" ht="12.75">
      <c r="A381">
        <v>381</v>
      </c>
      <c r="B381">
        <f t="shared" si="15"/>
      </c>
      <c r="C381">
        <f t="shared" si="16"/>
      </c>
      <c r="D381">
        <f>'Celkové pořadí'!B387</f>
        <v>0</v>
      </c>
      <c r="E381">
        <f>'Celkové pořadí'!C387</f>
      </c>
      <c r="G381">
        <f>'Celkové pořadí'!D387</f>
      </c>
      <c r="H381" s="1">
        <f>'Celkové pořadí'!E387</f>
        <v>0</v>
      </c>
      <c r="K381" t="b">
        <f t="shared" si="17"/>
        <v>1</v>
      </c>
    </row>
    <row r="382" spans="1:11" ht="12.75">
      <c r="A382">
        <v>382</v>
      </c>
      <c r="B382">
        <f t="shared" si="15"/>
      </c>
      <c r="C382">
        <f t="shared" si="16"/>
      </c>
      <c r="D382">
        <f>'Celkové pořadí'!B388</f>
        <v>0</v>
      </c>
      <c r="E382">
        <f>'Celkové pořadí'!C388</f>
      </c>
      <c r="G382">
        <f>'Celkové pořadí'!D388</f>
      </c>
      <c r="H382" s="1">
        <f>'Celkové pořadí'!E388</f>
        <v>0</v>
      </c>
      <c r="K382" t="b">
        <f t="shared" si="17"/>
        <v>1</v>
      </c>
    </row>
    <row r="383" spans="1:11" ht="12.75">
      <c r="A383">
        <v>383</v>
      </c>
      <c r="B383">
        <f t="shared" si="15"/>
      </c>
      <c r="C383">
        <f t="shared" si="16"/>
      </c>
      <c r="D383">
        <f>'Celkové pořadí'!B389</f>
        <v>0</v>
      </c>
      <c r="E383">
        <f>'Celkové pořadí'!C389</f>
      </c>
      <c r="G383">
        <f>'Celkové pořadí'!D389</f>
      </c>
      <c r="H383" s="1">
        <f>'Celkové pořadí'!E389</f>
        <v>0</v>
      </c>
      <c r="K383" t="b">
        <f t="shared" si="17"/>
        <v>1</v>
      </c>
    </row>
    <row r="384" spans="1:11" ht="12.75">
      <c r="A384">
        <v>384</v>
      </c>
      <c r="B384">
        <f t="shared" si="15"/>
      </c>
      <c r="C384">
        <f t="shared" si="16"/>
      </c>
      <c r="D384">
        <f>'Celkové pořadí'!B390</f>
        <v>0</v>
      </c>
      <c r="E384">
        <f>'Celkové pořadí'!C390</f>
      </c>
      <c r="G384">
        <f>'Celkové pořadí'!D390</f>
      </c>
      <c r="H384" s="1">
        <f>'Celkové pořadí'!E390</f>
        <v>0</v>
      </c>
      <c r="K384" t="b">
        <f t="shared" si="17"/>
        <v>1</v>
      </c>
    </row>
    <row r="385" spans="1:11" ht="12.75">
      <c r="A385">
        <v>385</v>
      </c>
      <c r="B385">
        <f t="shared" si="15"/>
      </c>
      <c r="C385">
        <f t="shared" si="16"/>
      </c>
      <c r="D385">
        <f>'Celkové pořadí'!B391</f>
        <v>0</v>
      </c>
      <c r="E385">
        <f>'Celkové pořadí'!C391</f>
      </c>
      <c r="G385">
        <f>'Celkové pořadí'!D391</f>
      </c>
      <c r="H385" s="1">
        <f>'Celkové pořadí'!E391</f>
        <v>0</v>
      </c>
      <c r="K385" t="b">
        <f t="shared" si="17"/>
        <v>1</v>
      </c>
    </row>
    <row r="386" spans="1:11" ht="12.75">
      <c r="A386">
        <v>386</v>
      </c>
      <c r="B386">
        <f aca="true" t="shared" si="18" ref="B386:B449">G386</f>
      </c>
      <c r="C386">
        <f t="shared" si="16"/>
      </c>
      <c r="D386">
        <f>'Celkové pořadí'!B392</f>
        <v>0</v>
      </c>
      <c r="E386">
        <f>'Celkové pořadí'!C392</f>
      </c>
      <c r="G386">
        <f>'Celkové pořadí'!D392</f>
      </c>
      <c r="H386" s="1">
        <f>'Celkové pořadí'!E392</f>
        <v>0</v>
      </c>
      <c r="K386" t="b">
        <f t="shared" si="17"/>
        <v>1</v>
      </c>
    </row>
    <row r="387" spans="1:11" ht="12.75">
      <c r="A387">
        <v>387</v>
      </c>
      <c r="B387">
        <f t="shared" si="18"/>
      </c>
      <c r="C387">
        <f aca="true" t="shared" si="19" ref="C387:C450">IF(E387="","",IF(K387=FALSE,1,IF(ISNUMBER(H387),C386+1,"")))</f>
      </c>
      <c r="D387">
        <f>'Celkové pořadí'!B393</f>
        <v>0</v>
      </c>
      <c r="E387">
        <f>'Celkové pořadí'!C393</f>
      </c>
      <c r="G387">
        <f>'Celkové pořadí'!D393</f>
      </c>
      <c r="H387" s="1">
        <f>'Celkové pořadí'!E393</f>
        <v>0</v>
      </c>
      <c r="K387" t="b">
        <f aca="true" t="shared" si="20" ref="K387:K450">EXACT(G386,G387)</f>
        <v>1</v>
      </c>
    </row>
    <row r="388" spans="1:11" ht="12.75">
      <c r="A388">
        <v>388</v>
      </c>
      <c r="B388">
        <f t="shared" si="18"/>
      </c>
      <c r="C388">
        <f t="shared" si="19"/>
      </c>
      <c r="D388">
        <f>'Celkové pořadí'!B394</f>
        <v>0</v>
      </c>
      <c r="E388">
        <f>'Celkové pořadí'!C394</f>
      </c>
      <c r="G388">
        <f>'Celkové pořadí'!D394</f>
      </c>
      <c r="H388" s="1">
        <f>'Celkové pořadí'!E394</f>
        <v>0</v>
      </c>
      <c r="K388" t="b">
        <f t="shared" si="20"/>
        <v>1</v>
      </c>
    </row>
    <row r="389" spans="1:11" ht="12.75">
      <c r="A389">
        <v>389</v>
      </c>
      <c r="B389">
        <f t="shared" si="18"/>
      </c>
      <c r="C389">
        <f t="shared" si="19"/>
      </c>
      <c r="D389">
        <f>'Celkové pořadí'!B395</f>
        <v>0</v>
      </c>
      <c r="E389">
        <f>'Celkové pořadí'!C395</f>
      </c>
      <c r="G389">
        <f>'Celkové pořadí'!D395</f>
      </c>
      <c r="H389" s="1">
        <f>'Celkové pořadí'!E395</f>
        <v>0</v>
      </c>
      <c r="K389" t="b">
        <f t="shared" si="20"/>
        <v>1</v>
      </c>
    </row>
    <row r="390" spans="1:11" ht="12.75">
      <c r="A390">
        <v>390</v>
      </c>
      <c r="B390">
        <f t="shared" si="18"/>
      </c>
      <c r="C390">
        <f t="shared" si="19"/>
      </c>
      <c r="D390">
        <f>'Celkové pořadí'!B396</f>
        <v>0</v>
      </c>
      <c r="E390">
        <f>'Celkové pořadí'!C396</f>
      </c>
      <c r="G390">
        <f>'Celkové pořadí'!D396</f>
      </c>
      <c r="H390" s="1">
        <f>'Celkové pořadí'!E396</f>
        <v>0</v>
      </c>
      <c r="K390" t="b">
        <f t="shared" si="20"/>
        <v>1</v>
      </c>
    </row>
    <row r="391" spans="1:11" ht="12.75">
      <c r="A391">
        <v>391</v>
      </c>
      <c r="B391">
        <f t="shared" si="18"/>
      </c>
      <c r="C391">
        <f t="shared" si="19"/>
      </c>
      <c r="D391">
        <f>'Celkové pořadí'!B397</f>
        <v>0</v>
      </c>
      <c r="E391">
        <f>'Celkové pořadí'!C397</f>
      </c>
      <c r="G391">
        <f>'Celkové pořadí'!D397</f>
      </c>
      <c r="H391" s="1">
        <f>'Celkové pořadí'!E397</f>
        <v>0</v>
      </c>
      <c r="K391" t="b">
        <f t="shared" si="20"/>
        <v>1</v>
      </c>
    </row>
    <row r="392" spans="1:11" ht="12.75">
      <c r="A392">
        <v>392</v>
      </c>
      <c r="B392">
        <f t="shared" si="18"/>
      </c>
      <c r="C392">
        <f t="shared" si="19"/>
      </c>
      <c r="D392">
        <f>'Celkové pořadí'!B398</f>
        <v>0</v>
      </c>
      <c r="E392">
        <f>'Celkové pořadí'!C398</f>
      </c>
      <c r="G392">
        <f>'Celkové pořadí'!D398</f>
      </c>
      <c r="H392" s="1">
        <f>'Celkové pořadí'!E398</f>
        <v>0</v>
      </c>
      <c r="K392" t="b">
        <f t="shared" si="20"/>
        <v>1</v>
      </c>
    </row>
    <row r="393" spans="1:11" ht="12.75">
      <c r="A393">
        <v>393</v>
      </c>
      <c r="B393">
        <f t="shared" si="18"/>
      </c>
      <c r="C393">
        <f t="shared" si="19"/>
      </c>
      <c r="D393">
        <f>'Celkové pořadí'!B399</f>
        <v>0</v>
      </c>
      <c r="E393">
        <f>'Celkové pořadí'!C399</f>
      </c>
      <c r="G393">
        <f>'Celkové pořadí'!D399</f>
      </c>
      <c r="H393" s="1">
        <f>'Celkové pořadí'!E399</f>
        <v>0</v>
      </c>
      <c r="K393" t="b">
        <f t="shared" si="20"/>
        <v>1</v>
      </c>
    </row>
    <row r="394" spans="1:11" ht="12.75">
      <c r="A394">
        <v>394</v>
      </c>
      <c r="B394">
        <f t="shared" si="18"/>
      </c>
      <c r="C394">
        <f t="shared" si="19"/>
      </c>
      <c r="D394">
        <f>'Celkové pořadí'!B400</f>
        <v>0</v>
      </c>
      <c r="E394">
        <f>'Celkové pořadí'!C400</f>
      </c>
      <c r="G394">
        <f>'Celkové pořadí'!D400</f>
      </c>
      <c r="H394" s="1">
        <f>'Celkové pořadí'!E400</f>
        <v>0</v>
      </c>
      <c r="K394" t="b">
        <f t="shared" si="20"/>
        <v>1</v>
      </c>
    </row>
    <row r="395" spans="1:11" ht="12.75">
      <c r="A395">
        <v>395</v>
      </c>
      <c r="B395">
        <f t="shared" si="18"/>
      </c>
      <c r="C395">
        <f t="shared" si="19"/>
      </c>
      <c r="D395">
        <f>'Celkové pořadí'!B401</f>
        <v>0</v>
      </c>
      <c r="E395">
        <f>'Celkové pořadí'!C401</f>
      </c>
      <c r="G395">
        <f>'Celkové pořadí'!D401</f>
      </c>
      <c r="H395" s="1">
        <f>'Celkové pořadí'!E401</f>
        <v>0</v>
      </c>
      <c r="K395" t="b">
        <f t="shared" si="20"/>
        <v>1</v>
      </c>
    </row>
    <row r="396" spans="1:11" ht="12.75">
      <c r="A396">
        <v>396</v>
      </c>
      <c r="B396">
        <f t="shared" si="18"/>
      </c>
      <c r="C396">
        <f t="shared" si="19"/>
      </c>
      <c r="D396">
        <f>'Celkové pořadí'!B402</f>
        <v>0</v>
      </c>
      <c r="E396">
        <f>'Celkové pořadí'!C402</f>
      </c>
      <c r="G396">
        <f>'Celkové pořadí'!D402</f>
      </c>
      <c r="H396" s="1">
        <f>'Celkové pořadí'!E402</f>
        <v>0</v>
      </c>
      <c r="K396" t="b">
        <f t="shared" si="20"/>
        <v>1</v>
      </c>
    </row>
    <row r="397" spans="1:11" ht="12.75">
      <c r="A397">
        <v>397</v>
      </c>
      <c r="B397">
        <f t="shared" si="18"/>
      </c>
      <c r="C397">
        <f t="shared" si="19"/>
      </c>
      <c r="D397">
        <f>'Celkové pořadí'!B403</f>
        <v>0</v>
      </c>
      <c r="E397">
        <f>'Celkové pořadí'!C403</f>
      </c>
      <c r="G397">
        <f>'Celkové pořadí'!D403</f>
      </c>
      <c r="H397" s="1">
        <f>'Celkové pořadí'!E403</f>
        <v>0</v>
      </c>
      <c r="K397" t="b">
        <f t="shared" si="20"/>
        <v>1</v>
      </c>
    </row>
    <row r="398" spans="1:11" ht="12.75">
      <c r="A398">
        <v>398</v>
      </c>
      <c r="B398">
        <f t="shared" si="18"/>
      </c>
      <c r="C398">
        <f t="shared" si="19"/>
      </c>
      <c r="D398">
        <f>'Celkové pořadí'!B404</f>
        <v>0</v>
      </c>
      <c r="E398">
        <f>'Celkové pořadí'!C404</f>
      </c>
      <c r="G398">
        <f>'Celkové pořadí'!D404</f>
      </c>
      <c r="H398" s="1">
        <f>'Celkové pořadí'!E404</f>
        <v>0</v>
      </c>
      <c r="K398" t="b">
        <f t="shared" si="20"/>
        <v>1</v>
      </c>
    </row>
    <row r="399" spans="1:11" ht="12.75">
      <c r="A399">
        <v>399</v>
      </c>
      <c r="B399">
        <f t="shared" si="18"/>
      </c>
      <c r="C399">
        <f t="shared" si="19"/>
      </c>
      <c r="D399">
        <f>'Celkové pořadí'!B405</f>
        <v>0</v>
      </c>
      <c r="E399">
        <f>'Celkové pořadí'!C405</f>
      </c>
      <c r="G399">
        <f>'Celkové pořadí'!D405</f>
      </c>
      <c r="H399" s="1">
        <f>'Celkové pořadí'!E405</f>
        <v>0</v>
      </c>
      <c r="K399" t="b">
        <f t="shared" si="20"/>
        <v>1</v>
      </c>
    </row>
    <row r="400" spans="1:11" ht="12.75">
      <c r="A400">
        <v>400</v>
      </c>
      <c r="B400">
        <f t="shared" si="18"/>
      </c>
      <c r="C400">
        <f t="shared" si="19"/>
      </c>
      <c r="D400">
        <f>'Celkové pořadí'!B406</f>
        <v>0</v>
      </c>
      <c r="E400">
        <f>'Celkové pořadí'!C406</f>
      </c>
      <c r="G400">
        <f>'Celkové pořadí'!D406</f>
      </c>
      <c r="H400" s="1">
        <f>'Celkové pořadí'!E406</f>
        <v>0</v>
      </c>
      <c r="K400" t="b">
        <f t="shared" si="20"/>
        <v>1</v>
      </c>
    </row>
    <row r="401" spans="1:11" ht="12.75">
      <c r="A401">
        <v>401</v>
      </c>
      <c r="B401">
        <f t="shared" si="18"/>
      </c>
      <c r="C401">
        <f t="shared" si="19"/>
      </c>
      <c r="D401">
        <f>'Celkové pořadí'!B407</f>
        <v>0</v>
      </c>
      <c r="E401">
        <f>'Celkové pořadí'!C407</f>
      </c>
      <c r="G401">
        <f>'Celkové pořadí'!D407</f>
      </c>
      <c r="H401" s="1">
        <f>'Celkové pořadí'!E407</f>
        <v>0</v>
      </c>
      <c r="K401" t="b">
        <f t="shared" si="20"/>
        <v>1</v>
      </c>
    </row>
    <row r="402" spans="1:11" ht="12.75">
      <c r="A402">
        <v>402</v>
      </c>
      <c r="B402">
        <f t="shared" si="18"/>
      </c>
      <c r="C402">
        <f t="shared" si="19"/>
      </c>
      <c r="D402">
        <f>'Celkové pořadí'!B408</f>
        <v>0</v>
      </c>
      <c r="E402">
        <f>'Celkové pořadí'!C408</f>
      </c>
      <c r="G402">
        <f>'Celkové pořadí'!D408</f>
      </c>
      <c r="H402" s="1">
        <f>'Celkové pořadí'!E408</f>
        <v>0</v>
      </c>
      <c r="K402" t="b">
        <f t="shared" si="20"/>
        <v>1</v>
      </c>
    </row>
    <row r="403" spans="1:11" ht="12.75">
      <c r="A403">
        <v>403</v>
      </c>
      <c r="B403">
        <f t="shared" si="18"/>
      </c>
      <c r="C403">
        <f t="shared" si="19"/>
      </c>
      <c r="D403">
        <f>'Celkové pořadí'!B409</f>
        <v>0</v>
      </c>
      <c r="E403">
        <f>'Celkové pořadí'!C409</f>
      </c>
      <c r="G403">
        <f>'Celkové pořadí'!D409</f>
      </c>
      <c r="H403" s="1">
        <f>'Celkové pořadí'!E409</f>
        <v>0</v>
      </c>
      <c r="K403" t="b">
        <f t="shared" si="20"/>
        <v>1</v>
      </c>
    </row>
    <row r="404" spans="1:11" ht="12.75">
      <c r="A404">
        <v>404</v>
      </c>
      <c r="B404">
        <f t="shared" si="18"/>
      </c>
      <c r="C404">
        <f t="shared" si="19"/>
      </c>
      <c r="D404">
        <f>'Celkové pořadí'!B410</f>
        <v>0</v>
      </c>
      <c r="E404">
        <f>'Celkové pořadí'!C410</f>
      </c>
      <c r="G404">
        <f>'Celkové pořadí'!D410</f>
      </c>
      <c r="H404" s="1">
        <f>'Celkové pořadí'!E410</f>
        <v>0</v>
      </c>
      <c r="K404" t="b">
        <f t="shared" si="20"/>
        <v>1</v>
      </c>
    </row>
    <row r="405" spans="1:11" ht="12.75">
      <c r="A405">
        <v>405</v>
      </c>
      <c r="B405">
        <f t="shared" si="18"/>
      </c>
      <c r="C405">
        <f t="shared" si="19"/>
      </c>
      <c r="D405">
        <f>'Celkové pořadí'!B411</f>
        <v>0</v>
      </c>
      <c r="E405">
        <f>'Celkové pořadí'!C411</f>
      </c>
      <c r="G405">
        <f>'Celkové pořadí'!D411</f>
      </c>
      <c r="H405" s="1">
        <f>'Celkové pořadí'!E411</f>
        <v>0</v>
      </c>
      <c r="K405" t="b">
        <f t="shared" si="20"/>
        <v>1</v>
      </c>
    </row>
    <row r="406" spans="1:11" ht="12.75">
      <c r="A406">
        <v>406</v>
      </c>
      <c r="B406">
        <f t="shared" si="18"/>
      </c>
      <c r="C406">
        <f t="shared" si="19"/>
      </c>
      <c r="D406">
        <f>'Celkové pořadí'!B412</f>
        <v>0</v>
      </c>
      <c r="E406">
        <f>'Celkové pořadí'!C412</f>
      </c>
      <c r="G406">
        <f>'Celkové pořadí'!D412</f>
      </c>
      <c r="H406" s="1">
        <f>'Celkové pořadí'!E412</f>
        <v>0</v>
      </c>
      <c r="K406" t="b">
        <f t="shared" si="20"/>
        <v>1</v>
      </c>
    </row>
    <row r="407" spans="1:11" ht="12.75">
      <c r="A407">
        <v>407</v>
      </c>
      <c r="B407">
        <f t="shared" si="18"/>
      </c>
      <c r="C407">
        <f t="shared" si="19"/>
      </c>
      <c r="D407">
        <f>'Celkové pořadí'!B413</f>
        <v>0</v>
      </c>
      <c r="E407">
        <f>'Celkové pořadí'!C413</f>
      </c>
      <c r="G407">
        <f>'Celkové pořadí'!D413</f>
      </c>
      <c r="H407" s="1">
        <f>'Celkové pořadí'!E413</f>
        <v>0</v>
      </c>
      <c r="K407" t="b">
        <f t="shared" si="20"/>
        <v>1</v>
      </c>
    </row>
    <row r="408" spans="1:11" ht="12.75">
      <c r="A408">
        <v>408</v>
      </c>
      <c r="B408">
        <f t="shared" si="18"/>
      </c>
      <c r="C408">
        <f t="shared" si="19"/>
      </c>
      <c r="D408">
        <f>'Celkové pořadí'!B414</f>
        <v>0</v>
      </c>
      <c r="E408">
        <f>'Celkové pořadí'!C414</f>
      </c>
      <c r="G408">
        <f>'Celkové pořadí'!D414</f>
      </c>
      <c r="H408" s="1">
        <f>'Celkové pořadí'!E414</f>
        <v>0</v>
      </c>
      <c r="K408" t="b">
        <f t="shared" si="20"/>
        <v>1</v>
      </c>
    </row>
    <row r="409" spans="1:11" ht="12.75">
      <c r="A409">
        <v>409</v>
      </c>
      <c r="B409">
        <f t="shared" si="18"/>
      </c>
      <c r="C409">
        <f t="shared" si="19"/>
      </c>
      <c r="D409">
        <f>'Celkové pořadí'!B415</f>
        <v>0</v>
      </c>
      <c r="E409">
        <f>'Celkové pořadí'!C415</f>
      </c>
      <c r="G409">
        <f>'Celkové pořadí'!D415</f>
      </c>
      <c r="H409" s="1">
        <f>'Celkové pořadí'!E415</f>
        <v>0</v>
      </c>
      <c r="K409" t="b">
        <f t="shared" si="20"/>
        <v>1</v>
      </c>
    </row>
    <row r="410" spans="1:11" ht="12.75">
      <c r="A410">
        <v>410</v>
      </c>
      <c r="B410">
        <f t="shared" si="18"/>
      </c>
      <c r="C410">
        <f t="shared" si="19"/>
      </c>
      <c r="D410">
        <f>'Celkové pořadí'!B416</f>
        <v>0</v>
      </c>
      <c r="E410">
        <f>'Celkové pořadí'!C416</f>
      </c>
      <c r="G410">
        <f>'Celkové pořadí'!D416</f>
      </c>
      <c r="H410" s="1">
        <f>'Celkové pořadí'!E416</f>
        <v>0</v>
      </c>
      <c r="K410" t="b">
        <f t="shared" si="20"/>
        <v>1</v>
      </c>
    </row>
    <row r="411" spans="1:11" ht="12.75">
      <c r="A411">
        <v>411</v>
      </c>
      <c r="B411">
        <f t="shared" si="18"/>
      </c>
      <c r="C411">
        <f t="shared" si="19"/>
      </c>
      <c r="D411">
        <f>'Celkové pořadí'!B417</f>
        <v>0</v>
      </c>
      <c r="E411">
        <f>'Celkové pořadí'!C417</f>
      </c>
      <c r="G411">
        <f>'Celkové pořadí'!D417</f>
      </c>
      <c r="H411" s="1">
        <f>'Celkové pořadí'!E417</f>
        <v>0</v>
      </c>
      <c r="K411" t="b">
        <f t="shared" si="20"/>
        <v>1</v>
      </c>
    </row>
    <row r="412" spans="1:11" ht="12.75">
      <c r="A412">
        <v>412</v>
      </c>
      <c r="B412">
        <f t="shared" si="18"/>
      </c>
      <c r="C412">
        <f t="shared" si="19"/>
      </c>
      <c r="D412">
        <f>'Celkové pořadí'!B418</f>
        <v>0</v>
      </c>
      <c r="E412">
        <f>'Celkové pořadí'!C418</f>
      </c>
      <c r="G412">
        <f>'Celkové pořadí'!D418</f>
      </c>
      <c r="H412" s="1">
        <f>'Celkové pořadí'!E418</f>
        <v>0</v>
      </c>
      <c r="K412" t="b">
        <f t="shared" si="20"/>
        <v>1</v>
      </c>
    </row>
    <row r="413" spans="1:11" ht="12.75">
      <c r="A413">
        <v>413</v>
      </c>
      <c r="B413">
        <f t="shared" si="18"/>
      </c>
      <c r="C413">
        <f t="shared" si="19"/>
      </c>
      <c r="D413">
        <f>'Celkové pořadí'!B419</f>
        <v>0</v>
      </c>
      <c r="E413">
        <f>'Celkové pořadí'!C419</f>
      </c>
      <c r="G413">
        <f>'Celkové pořadí'!D419</f>
      </c>
      <c r="H413" s="1">
        <f>'Celkové pořadí'!E419</f>
        <v>0</v>
      </c>
      <c r="K413" t="b">
        <f t="shared" si="20"/>
        <v>1</v>
      </c>
    </row>
    <row r="414" spans="1:11" ht="12.75">
      <c r="A414">
        <v>414</v>
      </c>
      <c r="B414">
        <f t="shared" si="18"/>
      </c>
      <c r="C414">
        <f t="shared" si="19"/>
      </c>
      <c r="D414">
        <f>'Celkové pořadí'!B420</f>
        <v>0</v>
      </c>
      <c r="E414">
        <f>'Celkové pořadí'!C420</f>
      </c>
      <c r="G414">
        <f>'Celkové pořadí'!D420</f>
      </c>
      <c r="H414" s="1">
        <f>'Celkové pořadí'!E420</f>
        <v>0</v>
      </c>
      <c r="K414" t="b">
        <f t="shared" si="20"/>
        <v>1</v>
      </c>
    </row>
    <row r="415" spans="1:11" ht="12.75">
      <c r="A415">
        <v>415</v>
      </c>
      <c r="B415">
        <f t="shared" si="18"/>
      </c>
      <c r="C415">
        <f t="shared" si="19"/>
      </c>
      <c r="D415">
        <f>'Celkové pořadí'!B421</f>
        <v>0</v>
      </c>
      <c r="E415">
        <f>'Celkové pořadí'!C421</f>
      </c>
      <c r="G415">
        <f>'Celkové pořadí'!D421</f>
      </c>
      <c r="H415" s="1">
        <f>'Celkové pořadí'!E421</f>
        <v>0</v>
      </c>
      <c r="K415" t="b">
        <f t="shared" si="20"/>
        <v>1</v>
      </c>
    </row>
    <row r="416" spans="1:11" ht="12.75">
      <c r="A416">
        <v>416</v>
      </c>
      <c r="B416">
        <f t="shared" si="18"/>
      </c>
      <c r="C416">
        <f t="shared" si="19"/>
      </c>
      <c r="D416">
        <f>'Celkové pořadí'!B422</f>
        <v>0</v>
      </c>
      <c r="E416">
        <f>'Celkové pořadí'!C422</f>
      </c>
      <c r="G416">
        <f>'Celkové pořadí'!D422</f>
      </c>
      <c r="H416" s="1">
        <f>'Celkové pořadí'!E422</f>
        <v>0</v>
      </c>
      <c r="K416" t="b">
        <f t="shared" si="20"/>
        <v>1</v>
      </c>
    </row>
    <row r="417" spans="1:11" ht="12.75">
      <c r="A417">
        <v>417</v>
      </c>
      <c r="B417">
        <f t="shared" si="18"/>
      </c>
      <c r="C417">
        <f t="shared" si="19"/>
      </c>
      <c r="D417">
        <f>'Celkové pořadí'!B423</f>
        <v>0</v>
      </c>
      <c r="E417">
        <f>'Celkové pořadí'!C423</f>
      </c>
      <c r="G417">
        <f>'Celkové pořadí'!D423</f>
      </c>
      <c r="H417" s="1">
        <f>'Celkové pořadí'!E423</f>
        <v>0</v>
      </c>
      <c r="K417" t="b">
        <f t="shared" si="20"/>
        <v>1</v>
      </c>
    </row>
    <row r="418" spans="1:11" ht="12.75">
      <c r="A418">
        <v>418</v>
      </c>
      <c r="B418">
        <f t="shared" si="18"/>
      </c>
      <c r="C418">
        <f t="shared" si="19"/>
      </c>
      <c r="D418">
        <f>'Celkové pořadí'!B424</f>
        <v>0</v>
      </c>
      <c r="E418">
        <f>'Celkové pořadí'!C424</f>
      </c>
      <c r="G418">
        <f>'Celkové pořadí'!D424</f>
      </c>
      <c r="H418" s="1">
        <f>'Celkové pořadí'!E424</f>
        <v>0</v>
      </c>
      <c r="K418" t="b">
        <f t="shared" si="20"/>
        <v>1</v>
      </c>
    </row>
    <row r="419" spans="1:11" ht="12.75">
      <c r="A419">
        <v>419</v>
      </c>
      <c r="B419">
        <f t="shared" si="18"/>
      </c>
      <c r="C419">
        <f t="shared" si="19"/>
      </c>
      <c r="D419">
        <f>'Celkové pořadí'!B425</f>
        <v>0</v>
      </c>
      <c r="E419">
        <f>'Celkové pořadí'!C425</f>
      </c>
      <c r="G419">
        <f>'Celkové pořadí'!D425</f>
      </c>
      <c r="H419" s="1">
        <f>'Celkové pořadí'!E425</f>
        <v>0</v>
      </c>
      <c r="K419" t="b">
        <f t="shared" si="20"/>
        <v>1</v>
      </c>
    </row>
    <row r="420" spans="1:11" ht="12.75">
      <c r="A420">
        <v>420</v>
      </c>
      <c r="B420">
        <f t="shared" si="18"/>
      </c>
      <c r="C420">
        <f t="shared" si="19"/>
      </c>
      <c r="D420">
        <f>'Celkové pořadí'!B426</f>
        <v>0</v>
      </c>
      <c r="E420">
        <f>'Celkové pořadí'!C426</f>
      </c>
      <c r="G420">
        <f>'Celkové pořadí'!D426</f>
      </c>
      <c r="H420" s="1">
        <f>'Celkové pořadí'!E426</f>
        <v>0</v>
      </c>
      <c r="K420" t="b">
        <f t="shared" si="20"/>
        <v>1</v>
      </c>
    </row>
    <row r="421" spans="1:11" ht="12.75">
      <c r="A421">
        <v>421</v>
      </c>
      <c r="B421">
        <f t="shared" si="18"/>
      </c>
      <c r="C421">
        <f t="shared" si="19"/>
      </c>
      <c r="D421">
        <f>'Celkové pořadí'!B427</f>
        <v>0</v>
      </c>
      <c r="E421">
        <f>'Celkové pořadí'!C427</f>
      </c>
      <c r="G421">
        <f>'Celkové pořadí'!D427</f>
      </c>
      <c r="H421" s="1">
        <f>'Celkové pořadí'!E427</f>
        <v>0</v>
      </c>
      <c r="K421" t="b">
        <f t="shared" si="20"/>
        <v>1</v>
      </c>
    </row>
    <row r="422" spans="1:11" ht="12.75">
      <c r="A422">
        <v>422</v>
      </c>
      <c r="B422">
        <f t="shared" si="18"/>
      </c>
      <c r="C422">
        <f t="shared" si="19"/>
      </c>
      <c r="D422">
        <f>'Celkové pořadí'!B428</f>
        <v>0</v>
      </c>
      <c r="E422">
        <f>'Celkové pořadí'!C428</f>
      </c>
      <c r="G422">
        <f>'Celkové pořadí'!D428</f>
      </c>
      <c r="H422" s="1">
        <f>'Celkové pořadí'!E428</f>
        <v>0</v>
      </c>
      <c r="K422" t="b">
        <f t="shared" si="20"/>
        <v>1</v>
      </c>
    </row>
    <row r="423" spans="1:11" ht="12.75">
      <c r="A423">
        <v>423</v>
      </c>
      <c r="B423">
        <f t="shared" si="18"/>
      </c>
      <c r="C423">
        <f t="shared" si="19"/>
      </c>
      <c r="D423">
        <f>'Celkové pořadí'!B429</f>
        <v>0</v>
      </c>
      <c r="E423">
        <f>'Celkové pořadí'!C429</f>
      </c>
      <c r="G423">
        <f>'Celkové pořadí'!D429</f>
      </c>
      <c r="H423" s="1">
        <f>'Celkové pořadí'!E429</f>
        <v>0</v>
      </c>
      <c r="K423" t="b">
        <f t="shared" si="20"/>
        <v>1</v>
      </c>
    </row>
    <row r="424" spans="1:11" ht="12.75">
      <c r="A424">
        <v>424</v>
      </c>
      <c r="B424">
        <f t="shared" si="18"/>
      </c>
      <c r="C424">
        <f t="shared" si="19"/>
      </c>
      <c r="D424">
        <f>'Celkové pořadí'!B430</f>
        <v>0</v>
      </c>
      <c r="E424">
        <f>'Celkové pořadí'!C430</f>
      </c>
      <c r="G424">
        <f>'Celkové pořadí'!D430</f>
      </c>
      <c r="H424" s="1">
        <f>'Celkové pořadí'!E430</f>
        <v>0</v>
      </c>
      <c r="K424" t="b">
        <f t="shared" si="20"/>
        <v>1</v>
      </c>
    </row>
    <row r="425" spans="1:11" ht="12.75">
      <c r="A425">
        <v>425</v>
      </c>
      <c r="B425">
        <f t="shared" si="18"/>
      </c>
      <c r="C425">
        <f t="shared" si="19"/>
      </c>
      <c r="D425">
        <f>'Celkové pořadí'!B431</f>
        <v>0</v>
      </c>
      <c r="E425">
        <f>'Celkové pořadí'!C431</f>
      </c>
      <c r="G425">
        <f>'Celkové pořadí'!D431</f>
      </c>
      <c r="H425" s="1">
        <f>'Celkové pořadí'!E431</f>
        <v>0</v>
      </c>
      <c r="K425" t="b">
        <f t="shared" si="20"/>
        <v>1</v>
      </c>
    </row>
    <row r="426" spans="1:11" ht="12.75">
      <c r="A426">
        <v>426</v>
      </c>
      <c r="B426">
        <f t="shared" si="18"/>
      </c>
      <c r="C426">
        <f t="shared" si="19"/>
      </c>
      <c r="D426">
        <f>'Celkové pořadí'!B432</f>
        <v>0</v>
      </c>
      <c r="E426">
        <f>'Celkové pořadí'!C432</f>
      </c>
      <c r="G426">
        <f>'Celkové pořadí'!D432</f>
      </c>
      <c r="H426" s="1">
        <f>'Celkové pořadí'!E432</f>
        <v>0</v>
      </c>
      <c r="K426" t="b">
        <f t="shared" si="20"/>
        <v>1</v>
      </c>
    </row>
    <row r="427" spans="1:11" ht="12.75">
      <c r="A427">
        <v>427</v>
      </c>
      <c r="B427">
        <f t="shared" si="18"/>
      </c>
      <c r="C427">
        <f t="shared" si="19"/>
      </c>
      <c r="D427">
        <f>'Celkové pořadí'!B433</f>
        <v>0</v>
      </c>
      <c r="E427">
        <f>'Celkové pořadí'!C433</f>
      </c>
      <c r="G427">
        <f>'Celkové pořadí'!D433</f>
      </c>
      <c r="H427" s="1">
        <f>'Celkové pořadí'!E433</f>
        <v>0</v>
      </c>
      <c r="K427" t="b">
        <f t="shared" si="20"/>
        <v>1</v>
      </c>
    </row>
    <row r="428" spans="1:11" ht="12.75">
      <c r="A428">
        <v>428</v>
      </c>
      <c r="B428">
        <f t="shared" si="18"/>
      </c>
      <c r="C428">
        <f t="shared" si="19"/>
      </c>
      <c r="D428">
        <f>'Celkové pořadí'!B434</f>
        <v>0</v>
      </c>
      <c r="E428">
        <f>'Celkové pořadí'!C434</f>
      </c>
      <c r="G428">
        <f>'Celkové pořadí'!D434</f>
      </c>
      <c r="H428" s="1">
        <f>'Celkové pořadí'!E434</f>
        <v>0</v>
      </c>
      <c r="K428" t="b">
        <f t="shared" si="20"/>
        <v>1</v>
      </c>
    </row>
    <row r="429" spans="1:11" ht="12.75">
      <c r="A429">
        <v>429</v>
      </c>
      <c r="B429">
        <f t="shared" si="18"/>
      </c>
      <c r="C429">
        <f t="shared" si="19"/>
      </c>
      <c r="D429">
        <f>'Celkové pořadí'!B435</f>
        <v>0</v>
      </c>
      <c r="E429">
        <f>'Celkové pořadí'!C435</f>
      </c>
      <c r="G429">
        <f>'Celkové pořadí'!D435</f>
      </c>
      <c r="H429" s="1">
        <f>'Celkové pořadí'!E435</f>
        <v>0</v>
      </c>
      <c r="K429" t="b">
        <f t="shared" si="20"/>
        <v>1</v>
      </c>
    </row>
    <row r="430" spans="1:11" ht="12.75">
      <c r="A430">
        <v>430</v>
      </c>
      <c r="B430">
        <f t="shared" si="18"/>
      </c>
      <c r="C430">
        <f t="shared" si="19"/>
      </c>
      <c r="D430">
        <f>'Celkové pořadí'!B436</f>
        <v>0</v>
      </c>
      <c r="E430">
        <f>'Celkové pořadí'!C436</f>
      </c>
      <c r="G430">
        <f>'Celkové pořadí'!D436</f>
      </c>
      <c r="H430" s="1">
        <f>'Celkové pořadí'!E436</f>
        <v>0</v>
      </c>
      <c r="K430" t="b">
        <f t="shared" si="20"/>
        <v>1</v>
      </c>
    </row>
    <row r="431" spans="1:11" ht="12.75">
      <c r="A431">
        <v>431</v>
      </c>
      <c r="B431">
        <f t="shared" si="18"/>
      </c>
      <c r="C431">
        <f t="shared" si="19"/>
      </c>
      <c r="D431">
        <f>'Celkové pořadí'!B437</f>
        <v>0</v>
      </c>
      <c r="E431">
        <f>'Celkové pořadí'!C437</f>
      </c>
      <c r="G431">
        <f>'Celkové pořadí'!D437</f>
      </c>
      <c r="H431" s="1">
        <f>'Celkové pořadí'!E437</f>
        <v>0</v>
      </c>
      <c r="K431" t="b">
        <f t="shared" si="20"/>
        <v>1</v>
      </c>
    </row>
    <row r="432" spans="1:11" ht="12.75">
      <c r="A432">
        <v>432</v>
      </c>
      <c r="B432">
        <f t="shared" si="18"/>
      </c>
      <c r="C432">
        <f t="shared" si="19"/>
      </c>
      <c r="D432">
        <f>'Celkové pořadí'!B438</f>
        <v>0</v>
      </c>
      <c r="E432">
        <f>'Celkové pořadí'!C438</f>
      </c>
      <c r="G432">
        <f>'Celkové pořadí'!D438</f>
      </c>
      <c r="H432" s="1">
        <f>'Celkové pořadí'!E438</f>
        <v>0</v>
      </c>
      <c r="K432" t="b">
        <f t="shared" si="20"/>
        <v>1</v>
      </c>
    </row>
    <row r="433" spans="1:11" ht="12.75">
      <c r="A433">
        <v>433</v>
      </c>
      <c r="B433">
        <f t="shared" si="18"/>
      </c>
      <c r="C433">
        <f t="shared" si="19"/>
      </c>
      <c r="D433">
        <f>'Celkové pořadí'!B439</f>
        <v>0</v>
      </c>
      <c r="E433">
        <f>'Celkové pořadí'!C439</f>
      </c>
      <c r="G433">
        <f>'Celkové pořadí'!D439</f>
      </c>
      <c r="H433" s="1">
        <f>'Celkové pořadí'!E439</f>
        <v>0</v>
      </c>
      <c r="K433" t="b">
        <f t="shared" si="20"/>
        <v>1</v>
      </c>
    </row>
    <row r="434" spans="1:11" ht="12.75">
      <c r="A434">
        <v>434</v>
      </c>
      <c r="B434">
        <f t="shared" si="18"/>
      </c>
      <c r="C434">
        <f t="shared" si="19"/>
      </c>
      <c r="D434">
        <f>'Celkové pořadí'!B440</f>
        <v>0</v>
      </c>
      <c r="E434">
        <f>'Celkové pořadí'!C440</f>
      </c>
      <c r="G434">
        <f>'Celkové pořadí'!D440</f>
      </c>
      <c r="H434" s="1">
        <f>'Celkové pořadí'!E440</f>
        <v>0</v>
      </c>
      <c r="K434" t="b">
        <f t="shared" si="20"/>
        <v>1</v>
      </c>
    </row>
    <row r="435" spans="1:11" ht="12.75">
      <c r="A435">
        <v>435</v>
      </c>
      <c r="B435">
        <f t="shared" si="18"/>
      </c>
      <c r="C435">
        <f t="shared" si="19"/>
      </c>
      <c r="D435">
        <f>'Celkové pořadí'!B441</f>
        <v>0</v>
      </c>
      <c r="E435">
        <f>'Celkové pořadí'!C441</f>
      </c>
      <c r="G435">
        <f>'Celkové pořadí'!D441</f>
      </c>
      <c r="H435" s="1">
        <f>'Celkové pořadí'!E441</f>
        <v>0</v>
      </c>
      <c r="K435" t="b">
        <f t="shared" si="20"/>
        <v>1</v>
      </c>
    </row>
    <row r="436" spans="1:11" ht="12.75">
      <c r="A436">
        <v>436</v>
      </c>
      <c r="B436">
        <f t="shared" si="18"/>
      </c>
      <c r="C436">
        <f t="shared" si="19"/>
      </c>
      <c r="D436">
        <f>'Celkové pořadí'!B442</f>
        <v>0</v>
      </c>
      <c r="E436">
        <f>'Celkové pořadí'!C442</f>
      </c>
      <c r="G436">
        <f>'Celkové pořadí'!D442</f>
      </c>
      <c r="H436" s="1">
        <f>'Celkové pořadí'!E442</f>
        <v>0</v>
      </c>
      <c r="K436" t="b">
        <f t="shared" si="20"/>
        <v>1</v>
      </c>
    </row>
    <row r="437" spans="1:11" ht="12.75">
      <c r="A437">
        <v>437</v>
      </c>
      <c r="B437">
        <f t="shared" si="18"/>
      </c>
      <c r="C437">
        <f t="shared" si="19"/>
      </c>
      <c r="D437">
        <f>'Celkové pořadí'!B443</f>
        <v>0</v>
      </c>
      <c r="E437">
        <f>'Celkové pořadí'!C443</f>
      </c>
      <c r="G437">
        <f>'Celkové pořadí'!D443</f>
      </c>
      <c r="H437" s="1">
        <f>'Celkové pořadí'!E443</f>
        <v>0</v>
      </c>
      <c r="K437" t="b">
        <f t="shared" si="20"/>
        <v>1</v>
      </c>
    </row>
    <row r="438" spans="1:11" ht="12.75">
      <c r="A438">
        <v>438</v>
      </c>
      <c r="B438">
        <f t="shared" si="18"/>
      </c>
      <c r="C438">
        <f t="shared" si="19"/>
      </c>
      <c r="D438">
        <f>'Celkové pořadí'!B444</f>
        <v>0</v>
      </c>
      <c r="E438">
        <f>'Celkové pořadí'!C444</f>
      </c>
      <c r="G438">
        <f>'Celkové pořadí'!D444</f>
      </c>
      <c r="H438" s="1">
        <f>'Celkové pořadí'!E444</f>
        <v>0</v>
      </c>
      <c r="K438" t="b">
        <f t="shared" si="20"/>
        <v>1</v>
      </c>
    </row>
    <row r="439" spans="1:11" ht="12.75">
      <c r="A439">
        <v>439</v>
      </c>
      <c r="B439">
        <f t="shared" si="18"/>
      </c>
      <c r="C439">
        <f t="shared" si="19"/>
      </c>
      <c r="D439">
        <f>'Celkové pořadí'!B445</f>
        <v>0</v>
      </c>
      <c r="E439">
        <f>'Celkové pořadí'!C445</f>
      </c>
      <c r="G439">
        <f>'Celkové pořadí'!D445</f>
      </c>
      <c r="H439" s="1">
        <f>'Celkové pořadí'!E445</f>
        <v>0</v>
      </c>
      <c r="K439" t="b">
        <f t="shared" si="20"/>
        <v>1</v>
      </c>
    </row>
    <row r="440" spans="1:11" ht="12.75">
      <c r="A440">
        <v>440</v>
      </c>
      <c r="B440">
        <f t="shared" si="18"/>
      </c>
      <c r="C440">
        <f t="shared" si="19"/>
      </c>
      <c r="D440">
        <f>'Celkové pořadí'!B446</f>
        <v>0</v>
      </c>
      <c r="E440">
        <f>'Celkové pořadí'!C446</f>
      </c>
      <c r="G440">
        <f>'Celkové pořadí'!D446</f>
      </c>
      <c r="H440" s="1">
        <f>'Celkové pořadí'!E446</f>
        <v>0</v>
      </c>
      <c r="K440" t="b">
        <f t="shared" si="20"/>
        <v>1</v>
      </c>
    </row>
    <row r="441" spans="1:11" ht="12.75">
      <c r="A441">
        <v>441</v>
      </c>
      <c r="B441">
        <f t="shared" si="18"/>
      </c>
      <c r="C441">
        <f t="shared" si="19"/>
      </c>
      <c r="D441">
        <f>'Celkové pořadí'!B447</f>
        <v>0</v>
      </c>
      <c r="E441">
        <f>'Celkové pořadí'!C447</f>
      </c>
      <c r="G441">
        <f>'Celkové pořadí'!D447</f>
      </c>
      <c r="H441" s="1">
        <f>'Celkové pořadí'!E447</f>
        <v>0</v>
      </c>
      <c r="K441" t="b">
        <f t="shared" si="20"/>
        <v>1</v>
      </c>
    </row>
    <row r="442" spans="1:11" ht="12.75">
      <c r="A442">
        <v>442</v>
      </c>
      <c r="B442">
        <f t="shared" si="18"/>
      </c>
      <c r="C442">
        <f t="shared" si="19"/>
      </c>
      <c r="D442">
        <f>'Celkové pořadí'!B448</f>
        <v>0</v>
      </c>
      <c r="E442">
        <f>'Celkové pořadí'!C448</f>
      </c>
      <c r="G442">
        <f>'Celkové pořadí'!D448</f>
      </c>
      <c r="H442" s="1">
        <f>'Celkové pořadí'!E448</f>
        <v>0</v>
      </c>
      <c r="K442" t="b">
        <f t="shared" si="20"/>
        <v>1</v>
      </c>
    </row>
    <row r="443" spans="1:11" ht="12.75">
      <c r="A443">
        <v>443</v>
      </c>
      <c r="B443">
        <f t="shared" si="18"/>
      </c>
      <c r="C443">
        <f t="shared" si="19"/>
      </c>
      <c r="D443">
        <f>'Celkové pořadí'!B449</f>
        <v>0</v>
      </c>
      <c r="E443">
        <f>'Celkové pořadí'!C449</f>
      </c>
      <c r="G443">
        <f>'Celkové pořadí'!D449</f>
      </c>
      <c r="H443" s="1">
        <f>'Celkové pořadí'!E449</f>
        <v>0</v>
      </c>
      <c r="K443" t="b">
        <f t="shared" si="20"/>
        <v>1</v>
      </c>
    </row>
    <row r="444" spans="1:11" ht="12.75">
      <c r="A444">
        <v>444</v>
      </c>
      <c r="B444">
        <f t="shared" si="18"/>
      </c>
      <c r="C444">
        <f t="shared" si="19"/>
      </c>
      <c r="D444">
        <f>'Celkové pořadí'!B450</f>
        <v>0</v>
      </c>
      <c r="E444">
        <f>'Celkové pořadí'!C450</f>
      </c>
      <c r="G444">
        <f>'Celkové pořadí'!D450</f>
      </c>
      <c r="H444" s="1">
        <f>'Celkové pořadí'!E450</f>
        <v>0</v>
      </c>
      <c r="K444" t="b">
        <f t="shared" si="20"/>
        <v>1</v>
      </c>
    </row>
    <row r="445" spans="1:11" ht="12.75">
      <c r="A445">
        <v>445</v>
      </c>
      <c r="B445">
        <f t="shared" si="18"/>
      </c>
      <c r="C445">
        <f t="shared" si="19"/>
      </c>
      <c r="D445">
        <f>'Celkové pořadí'!B451</f>
        <v>0</v>
      </c>
      <c r="E445">
        <f>'Celkové pořadí'!C451</f>
      </c>
      <c r="G445">
        <f>'Celkové pořadí'!D451</f>
      </c>
      <c r="H445" s="1">
        <f>'Celkové pořadí'!E451</f>
        <v>0</v>
      </c>
      <c r="K445" t="b">
        <f t="shared" si="20"/>
        <v>1</v>
      </c>
    </row>
    <row r="446" spans="1:11" ht="12.75">
      <c r="A446">
        <v>446</v>
      </c>
      <c r="B446">
        <f t="shared" si="18"/>
      </c>
      <c r="C446">
        <f t="shared" si="19"/>
      </c>
      <c r="D446">
        <f>'Celkové pořadí'!B452</f>
        <v>0</v>
      </c>
      <c r="E446">
        <f>'Celkové pořadí'!C452</f>
      </c>
      <c r="G446">
        <f>'Celkové pořadí'!D452</f>
      </c>
      <c r="H446" s="1">
        <f>'Celkové pořadí'!E452</f>
        <v>0</v>
      </c>
      <c r="K446" t="b">
        <f t="shared" si="20"/>
        <v>1</v>
      </c>
    </row>
    <row r="447" spans="1:11" ht="12.75">
      <c r="A447">
        <v>447</v>
      </c>
      <c r="B447">
        <f t="shared" si="18"/>
      </c>
      <c r="C447">
        <f t="shared" si="19"/>
      </c>
      <c r="D447">
        <f>'Celkové pořadí'!B453</f>
        <v>0</v>
      </c>
      <c r="E447">
        <f>'Celkové pořadí'!C453</f>
      </c>
      <c r="G447">
        <f>'Celkové pořadí'!D453</f>
      </c>
      <c r="H447" s="1">
        <f>'Celkové pořadí'!E453</f>
        <v>0</v>
      </c>
      <c r="K447" t="b">
        <f t="shared" si="20"/>
        <v>1</v>
      </c>
    </row>
    <row r="448" spans="1:11" ht="12.75">
      <c r="A448">
        <v>448</v>
      </c>
      <c r="B448">
        <f t="shared" si="18"/>
      </c>
      <c r="C448">
        <f t="shared" si="19"/>
      </c>
      <c r="D448">
        <f>'Celkové pořadí'!B454</f>
        <v>0</v>
      </c>
      <c r="E448">
        <f>'Celkové pořadí'!C454</f>
      </c>
      <c r="G448">
        <f>'Celkové pořadí'!D454</f>
      </c>
      <c r="H448" s="1">
        <f>'Celkové pořadí'!E454</f>
        <v>0</v>
      </c>
      <c r="K448" t="b">
        <f t="shared" si="20"/>
        <v>1</v>
      </c>
    </row>
    <row r="449" spans="1:11" ht="12.75">
      <c r="A449">
        <v>449</v>
      </c>
      <c r="B449">
        <f t="shared" si="18"/>
      </c>
      <c r="C449">
        <f t="shared" si="19"/>
      </c>
      <c r="D449">
        <f>'Celkové pořadí'!B455</f>
        <v>0</v>
      </c>
      <c r="E449">
        <f>'Celkové pořadí'!C455</f>
      </c>
      <c r="G449">
        <f>'Celkové pořadí'!D455</f>
      </c>
      <c r="H449" s="1">
        <f>'Celkové pořadí'!E455</f>
        <v>0</v>
      </c>
      <c r="K449" t="b">
        <f t="shared" si="20"/>
        <v>1</v>
      </c>
    </row>
    <row r="450" spans="1:11" ht="12.75">
      <c r="A450">
        <v>450</v>
      </c>
      <c r="B450">
        <f aca="true" t="shared" si="21" ref="B450:B500">G450</f>
      </c>
      <c r="C450">
        <f t="shared" si="19"/>
      </c>
      <c r="D450">
        <f>'Celkové pořadí'!B456</f>
        <v>0</v>
      </c>
      <c r="E450">
        <f>'Celkové pořadí'!C456</f>
      </c>
      <c r="G450">
        <f>'Celkové pořadí'!D456</f>
      </c>
      <c r="H450" s="1">
        <f>'Celkové pořadí'!E456</f>
        <v>0</v>
      </c>
      <c r="K450" t="b">
        <f t="shared" si="20"/>
        <v>1</v>
      </c>
    </row>
    <row r="451" spans="1:11" ht="12.75">
      <c r="A451">
        <v>451</v>
      </c>
      <c r="B451">
        <f t="shared" si="21"/>
      </c>
      <c r="C451">
        <f aca="true" t="shared" si="22" ref="C451:C500">IF(E451="","",IF(K451=FALSE,1,IF(ISNUMBER(H451),C450+1,"")))</f>
      </c>
      <c r="D451">
        <f>'Celkové pořadí'!B457</f>
        <v>0</v>
      </c>
      <c r="E451">
        <f>'Celkové pořadí'!C457</f>
      </c>
      <c r="G451">
        <f>'Celkové pořadí'!D457</f>
      </c>
      <c r="H451" s="1">
        <f>'Celkové pořadí'!E457</f>
        <v>0</v>
      </c>
      <c r="K451" t="b">
        <f aca="true" t="shared" si="23" ref="K451:K500">EXACT(G450,G451)</f>
        <v>1</v>
      </c>
    </row>
    <row r="452" spans="1:11" ht="12.75">
      <c r="A452">
        <v>452</v>
      </c>
      <c r="B452">
        <f t="shared" si="21"/>
      </c>
      <c r="C452">
        <f t="shared" si="22"/>
      </c>
      <c r="D452">
        <f>'Celkové pořadí'!B458</f>
        <v>0</v>
      </c>
      <c r="E452">
        <f>'Celkové pořadí'!C458</f>
      </c>
      <c r="G452">
        <f>'Celkové pořadí'!D458</f>
      </c>
      <c r="H452" s="1">
        <f>'Celkové pořadí'!E458</f>
        <v>0</v>
      </c>
      <c r="K452" t="b">
        <f t="shared" si="23"/>
        <v>1</v>
      </c>
    </row>
    <row r="453" spans="1:11" ht="12.75">
      <c r="A453">
        <v>453</v>
      </c>
      <c r="B453">
        <f t="shared" si="21"/>
      </c>
      <c r="C453">
        <f t="shared" si="22"/>
      </c>
      <c r="D453">
        <f>'Celkové pořadí'!B459</f>
        <v>0</v>
      </c>
      <c r="E453">
        <f>'Celkové pořadí'!C459</f>
      </c>
      <c r="G453">
        <f>'Celkové pořadí'!D459</f>
      </c>
      <c r="H453" s="1">
        <f>'Celkové pořadí'!E459</f>
        <v>0</v>
      </c>
      <c r="K453" t="b">
        <f t="shared" si="23"/>
        <v>1</v>
      </c>
    </row>
    <row r="454" spans="1:11" ht="12.75">
      <c r="A454">
        <v>454</v>
      </c>
      <c r="B454">
        <f t="shared" si="21"/>
      </c>
      <c r="C454">
        <f t="shared" si="22"/>
      </c>
      <c r="D454">
        <f>'Celkové pořadí'!B460</f>
        <v>0</v>
      </c>
      <c r="E454">
        <f>'Celkové pořadí'!C460</f>
      </c>
      <c r="G454">
        <f>'Celkové pořadí'!D460</f>
      </c>
      <c r="H454" s="1">
        <f>'Celkové pořadí'!E460</f>
        <v>0</v>
      </c>
      <c r="K454" t="b">
        <f t="shared" si="23"/>
        <v>1</v>
      </c>
    </row>
    <row r="455" spans="1:11" ht="12.75">
      <c r="A455">
        <v>455</v>
      </c>
      <c r="B455">
        <f t="shared" si="21"/>
      </c>
      <c r="C455">
        <f t="shared" si="22"/>
      </c>
      <c r="D455">
        <f>'Celkové pořadí'!B461</f>
        <v>0</v>
      </c>
      <c r="E455">
        <f>'Celkové pořadí'!C461</f>
      </c>
      <c r="G455">
        <f>'Celkové pořadí'!D461</f>
      </c>
      <c r="H455" s="1">
        <f>'Celkové pořadí'!E461</f>
        <v>0</v>
      </c>
      <c r="K455" t="b">
        <f t="shared" si="23"/>
        <v>1</v>
      </c>
    </row>
    <row r="456" spans="1:11" ht="12.75">
      <c r="A456">
        <v>456</v>
      </c>
      <c r="B456">
        <f t="shared" si="21"/>
      </c>
      <c r="C456">
        <f t="shared" si="22"/>
      </c>
      <c r="D456">
        <f>'Celkové pořadí'!B462</f>
        <v>0</v>
      </c>
      <c r="E456">
        <f>'Celkové pořadí'!C462</f>
      </c>
      <c r="G456">
        <f>'Celkové pořadí'!D462</f>
      </c>
      <c r="H456" s="1">
        <f>'Celkové pořadí'!E462</f>
        <v>0</v>
      </c>
      <c r="K456" t="b">
        <f t="shared" si="23"/>
        <v>1</v>
      </c>
    </row>
    <row r="457" spans="1:11" ht="12.75">
      <c r="A457">
        <v>457</v>
      </c>
      <c r="B457">
        <f t="shared" si="21"/>
      </c>
      <c r="C457">
        <f t="shared" si="22"/>
      </c>
      <c r="D457">
        <f>'Celkové pořadí'!B463</f>
        <v>0</v>
      </c>
      <c r="E457">
        <f>'Celkové pořadí'!C463</f>
      </c>
      <c r="G457">
        <f>'Celkové pořadí'!D463</f>
      </c>
      <c r="H457" s="1">
        <f>'Celkové pořadí'!E463</f>
        <v>0</v>
      </c>
      <c r="K457" t="b">
        <f t="shared" si="23"/>
        <v>1</v>
      </c>
    </row>
    <row r="458" spans="1:11" ht="12.75">
      <c r="A458">
        <v>458</v>
      </c>
      <c r="B458">
        <f t="shared" si="21"/>
      </c>
      <c r="C458">
        <f t="shared" si="22"/>
      </c>
      <c r="D458">
        <f>'Celkové pořadí'!B464</f>
        <v>0</v>
      </c>
      <c r="E458">
        <f>'Celkové pořadí'!C464</f>
      </c>
      <c r="G458">
        <f>'Celkové pořadí'!D464</f>
      </c>
      <c r="H458" s="1">
        <f>'Celkové pořadí'!E464</f>
        <v>0</v>
      </c>
      <c r="K458" t="b">
        <f t="shared" si="23"/>
        <v>1</v>
      </c>
    </row>
    <row r="459" spans="1:11" ht="12.75">
      <c r="A459">
        <v>459</v>
      </c>
      <c r="B459">
        <f t="shared" si="21"/>
      </c>
      <c r="C459">
        <f t="shared" si="22"/>
      </c>
      <c r="D459">
        <f>'Celkové pořadí'!B465</f>
        <v>0</v>
      </c>
      <c r="E459">
        <f>'Celkové pořadí'!C465</f>
      </c>
      <c r="G459">
        <f>'Celkové pořadí'!D465</f>
      </c>
      <c r="H459" s="1">
        <f>'Celkové pořadí'!E465</f>
        <v>0</v>
      </c>
      <c r="K459" t="b">
        <f t="shared" si="23"/>
        <v>1</v>
      </c>
    </row>
    <row r="460" spans="1:11" ht="12.75">
      <c r="A460">
        <v>460</v>
      </c>
      <c r="B460">
        <f t="shared" si="21"/>
      </c>
      <c r="C460">
        <f t="shared" si="22"/>
      </c>
      <c r="D460">
        <f>'Celkové pořadí'!B466</f>
        <v>0</v>
      </c>
      <c r="E460">
        <f>'Celkové pořadí'!C466</f>
      </c>
      <c r="G460">
        <f>'Celkové pořadí'!D466</f>
      </c>
      <c r="H460" s="1">
        <f>'Celkové pořadí'!E466</f>
        <v>0</v>
      </c>
      <c r="K460" t="b">
        <f t="shared" si="23"/>
        <v>1</v>
      </c>
    </row>
    <row r="461" spans="1:11" ht="12.75">
      <c r="A461">
        <v>461</v>
      </c>
      <c r="B461">
        <f t="shared" si="21"/>
      </c>
      <c r="C461">
        <f t="shared" si="22"/>
      </c>
      <c r="D461">
        <f>'Celkové pořadí'!B467</f>
        <v>0</v>
      </c>
      <c r="E461">
        <f>'Celkové pořadí'!C467</f>
      </c>
      <c r="G461">
        <f>'Celkové pořadí'!D467</f>
      </c>
      <c r="H461" s="1">
        <f>'Celkové pořadí'!E467</f>
        <v>0</v>
      </c>
      <c r="K461" t="b">
        <f t="shared" si="23"/>
        <v>1</v>
      </c>
    </row>
    <row r="462" spans="1:11" ht="12.75">
      <c r="A462">
        <v>462</v>
      </c>
      <c r="B462">
        <f t="shared" si="21"/>
      </c>
      <c r="C462">
        <f t="shared" si="22"/>
      </c>
      <c r="D462">
        <f>'Celkové pořadí'!B468</f>
        <v>0</v>
      </c>
      <c r="E462">
        <f>'Celkové pořadí'!C468</f>
      </c>
      <c r="G462">
        <f>'Celkové pořadí'!D468</f>
      </c>
      <c r="H462" s="1">
        <f>'Celkové pořadí'!E468</f>
        <v>0</v>
      </c>
      <c r="K462" t="b">
        <f t="shared" si="23"/>
        <v>1</v>
      </c>
    </row>
    <row r="463" spans="1:11" ht="12.75">
      <c r="A463">
        <v>463</v>
      </c>
      <c r="B463">
        <f t="shared" si="21"/>
      </c>
      <c r="C463">
        <f t="shared" si="22"/>
      </c>
      <c r="D463">
        <f>'Celkové pořadí'!B469</f>
        <v>0</v>
      </c>
      <c r="E463">
        <f>'Celkové pořadí'!C469</f>
      </c>
      <c r="G463">
        <f>'Celkové pořadí'!D469</f>
      </c>
      <c r="H463" s="1">
        <f>'Celkové pořadí'!E469</f>
        <v>0</v>
      </c>
      <c r="K463" t="b">
        <f t="shared" si="23"/>
        <v>1</v>
      </c>
    </row>
    <row r="464" spans="1:11" ht="12.75">
      <c r="A464">
        <v>464</v>
      </c>
      <c r="B464">
        <f t="shared" si="21"/>
      </c>
      <c r="C464">
        <f t="shared" si="22"/>
      </c>
      <c r="D464">
        <f>'Celkové pořadí'!B470</f>
        <v>0</v>
      </c>
      <c r="E464">
        <f>'Celkové pořadí'!C470</f>
      </c>
      <c r="G464">
        <f>'Celkové pořadí'!D470</f>
      </c>
      <c r="H464" s="1">
        <f>'Celkové pořadí'!E470</f>
        <v>0</v>
      </c>
      <c r="K464" t="b">
        <f t="shared" si="23"/>
        <v>1</v>
      </c>
    </row>
    <row r="465" spans="1:11" ht="12.75">
      <c r="A465">
        <v>465</v>
      </c>
      <c r="B465">
        <f t="shared" si="21"/>
      </c>
      <c r="C465">
        <f t="shared" si="22"/>
      </c>
      <c r="D465">
        <f>'Celkové pořadí'!B471</f>
        <v>0</v>
      </c>
      <c r="E465">
        <f>'Celkové pořadí'!C471</f>
      </c>
      <c r="G465">
        <f>'Celkové pořadí'!D471</f>
      </c>
      <c r="H465" s="1">
        <f>'Celkové pořadí'!E471</f>
        <v>0</v>
      </c>
      <c r="K465" t="b">
        <f t="shared" si="23"/>
        <v>1</v>
      </c>
    </row>
    <row r="466" spans="1:11" ht="12.75">
      <c r="A466">
        <v>466</v>
      </c>
      <c r="B466">
        <f t="shared" si="21"/>
      </c>
      <c r="C466">
        <f t="shared" si="22"/>
      </c>
      <c r="D466">
        <f>'Celkové pořadí'!B472</f>
        <v>0</v>
      </c>
      <c r="E466">
        <f>'Celkové pořadí'!C472</f>
      </c>
      <c r="G466">
        <f>'Celkové pořadí'!D472</f>
      </c>
      <c r="H466" s="1">
        <f>'Celkové pořadí'!E472</f>
        <v>0</v>
      </c>
      <c r="K466" t="b">
        <f t="shared" si="23"/>
        <v>1</v>
      </c>
    </row>
    <row r="467" spans="1:11" ht="12.75">
      <c r="A467">
        <v>467</v>
      </c>
      <c r="B467">
        <f t="shared" si="21"/>
      </c>
      <c r="C467">
        <f t="shared" si="22"/>
      </c>
      <c r="D467">
        <f>'Celkové pořadí'!B473</f>
        <v>0</v>
      </c>
      <c r="E467">
        <f>'Celkové pořadí'!C473</f>
      </c>
      <c r="G467">
        <f>'Celkové pořadí'!D473</f>
      </c>
      <c r="H467" s="1">
        <f>'Celkové pořadí'!E473</f>
        <v>0</v>
      </c>
      <c r="K467" t="b">
        <f t="shared" si="23"/>
        <v>1</v>
      </c>
    </row>
    <row r="468" spans="1:11" ht="12.75">
      <c r="A468">
        <v>468</v>
      </c>
      <c r="B468">
        <f t="shared" si="21"/>
      </c>
      <c r="C468">
        <f t="shared" si="22"/>
      </c>
      <c r="D468">
        <f>'Celkové pořadí'!B474</f>
        <v>0</v>
      </c>
      <c r="E468">
        <f>'Celkové pořadí'!C474</f>
      </c>
      <c r="G468">
        <f>'Celkové pořadí'!D474</f>
      </c>
      <c r="H468" s="1">
        <f>'Celkové pořadí'!E474</f>
        <v>0</v>
      </c>
      <c r="K468" t="b">
        <f t="shared" si="23"/>
        <v>1</v>
      </c>
    </row>
    <row r="469" spans="1:11" ht="12.75">
      <c r="A469">
        <v>469</v>
      </c>
      <c r="B469">
        <f t="shared" si="21"/>
      </c>
      <c r="C469">
        <f t="shared" si="22"/>
      </c>
      <c r="D469">
        <f>'Celkové pořadí'!B475</f>
        <v>0</v>
      </c>
      <c r="E469">
        <f>'Celkové pořadí'!C475</f>
      </c>
      <c r="G469">
        <f>'Celkové pořadí'!D475</f>
      </c>
      <c r="H469" s="1">
        <f>'Celkové pořadí'!E475</f>
        <v>0</v>
      </c>
      <c r="K469" t="b">
        <f t="shared" si="23"/>
        <v>1</v>
      </c>
    </row>
    <row r="470" spans="1:11" ht="12.75">
      <c r="A470">
        <v>470</v>
      </c>
      <c r="B470">
        <f t="shared" si="21"/>
      </c>
      <c r="C470">
        <f t="shared" si="22"/>
      </c>
      <c r="D470">
        <f>'Celkové pořadí'!B476</f>
        <v>0</v>
      </c>
      <c r="E470">
        <f>'Celkové pořadí'!C476</f>
      </c>
      <c r="G470">
        <f>'Celkové pořadí'!D476</f>
      </c>
      <c r="H470" s="1">
        <f>'Celkové pořadí'!E476</f>
        <v>0</v>
      </c>
      <c r="K470" t="b">
        <f t="shared" si="23"/>
        <v>1</v>
      </c>
    </row>
    <row r="471" spans="1:11" ht="12.75">
      <c r="A471">
        <v>471</v>
      </c>
      <c r="B471">
        <f t="shared" si="21"/>
      </c>
      <c r="C471">
        <f t="shared" si="22"/>
      </c>
      <c r="D471">
        <f>'Celkové pořadí'!B477</f>
        <v>0</v>
      </c>
      <c r="E471">
        <f>'Celkové pořadí'!C477</f>
      </c>
      <c r="G471">
        <f>'Celkové pořadí'!D477</f>
      </c>
      <c r="H471" s="1">
        <f>'Celkové pořadí'!E477</f>
        <v>0</v>
      </c>
      <c r="K471" t="b">
        <f t="shared" si="23"/>
        <v>1</v>
      </c>
    </row>
    <row r="472" spans="1:11" ht="12.75">
      <c r="A472">
        <v>472</v>
      </c>
      <c r="B472">
        <f t="shared" si="21"/>
      </c>
      <c r="C472">
        <f t="shared" si="22"/>
      </c>
      <c r="D472">
        <f>'Celkové pořadí'!B478</f>
        <v>0</v>
      </c>
      <c r="E472">
        <f>'Celkové pořadí'!C478</f>
      </c>
      <c r="G472">
        <f>'Celkové pořadí'!D478</f>
      </c>
      <c r="H472" s="1">
        <f>'Celkové pořadí'!E478</f>
        <v>0</v>
      </c>
      <c r="K472" t="b">
        <f t="shared" si="23"/>
        <v>1</v>
      </c>
    </row>
    <row r="473" spans="1:11" ht="12.75">
      <c r="A473">
        <v>473</v>
      </c>
      <c r="B473">
        <f t="shared" si="21"/>
      </c>
      <c r="C473">
        <f t="shared" si="22"/>
      </c>
      <c r="D473">
        <f>'Celkové pořadí'!B479</f>
        <v>0</v>
      </c>
      <c r="E473">
        <f>'Celkové pořadí'!C479</f>
      </c>
      <c r="G473">
        <f>'Celkové pořadí'!D479</f>
      </c>
      <c r="H473" s="1">
        <f>'Celkové pořadí'!E479</f>
        <v>0</v>
      </c>
      <c r="K473" t="b">
        <f t="shared" si="23"/>
        <v>1</v>
      </c>
    </row>
    <row r="474" spans="1:11" ht="12.75">
      <c r="A474">
        <v>474</v>
      </c>
      <c r="B474">
        <f t="shared" si="21"/>
      </c>
      <c r="C474">
        <f t="shared" si="22"/>
      </c>
      <c r="D474">
        <f>'Celkové pořadí'!B480</f>
        <v>0</v>
      </c>
      <c r="E474">
        <f>'Celkové pořadí'!C480</f>
      </c>
      <c r="G474">
        <f>'Celkové pořadí'!D480</f>
      </c>
      <c r="H474" s="1">
        <f>'Celkové pořadí'!E480</f>
        <v>0</v>
      </c>
      <c r="K474" t="b">
        <f t="shared" si="23"/>
        <v>1</v>
      </c>
    </row>
    <row r="475" spans="1:11" ht="12.75">
      <c r="A475">
        <v>475</v>
      </c>
      <c r="B475">
        <f t="shared" si="21"/>
      </c>
      <c r="C475">
        <f t="shared" si="22"/>
      </c>
      <c r="D475">
        <f>'Celkové pořadí'!B481</f>
        <v>0</v>
      </c>
      <c r="E475">
        <f>'Celkové pořadí'!C481</f>
      </c>
      <c r="G475">
        <f>'Celkové pořadí'!D481</f>
      </c>
      <c r="H475" s="1">
        <f>'Celkové pořadí'!E481</f>
        <v>0</v>
      </c>
      <c r="K475" t="b">
        <f t="shared" si="23"/>
        <v>1</v>
      </c>
    </row>
    <row r="476" spans="1:11" ht="12.75">
      <c r="A476">
        <v>476</v>
      </c>
      <c r="B476">
        <f t="shared" si="21"/>
      </c>
      <c r="C476">
        <f t="shared" si="22"/>
      </c>
      <c r="D476">
        <f>'Celkové pořadí'!B482</f>
        <v>0</v>
      </c>
      <c r="E476">
        <f>'Celkové pořadí'!C482</f>
      </c>
      <c r="G476">
        <f>'Celkové pořadí'!D482</f>
      </c>
      <c r="H476" s="1">
        <f>'Celkové pořadí'!E482</f>
        <v>0</v>
      </c>
      <c r="K476" t="b">
        <f t="shared" si="23"/>
        <v>1</v>
      </c>
    </row>
    <row r="477" spans="1:11" ht="12.75">
      <c r="A477">
        <v>477</v>
      </c>
      <c r="B477">
        <f t="shared" si="21"/>
      </c>
      <c r="C477">
        <f t="shared" si="22"/>
      </c>
      <c r="D477">
        <f>'Celkové pořadí'!B483</f>
        <v>0</v>
      </c>
      <c r="E477">
        <f>'Celkové pořadí'!C483</f>
      </c>
      <c r="G477">
        <f>'Celkové pořadí'!D483</f>
      </c>
      <c r="H477" s="1">
        <f>'Celkové pořadí'!E483</f>
        <v>0</v>
      </c>
      <c r="K477" t="b">
        <f t="shared" si="23"/>
        <v>1</v>
      </c>
    </row>
    <row r="478" spans="1:11" ht="12.75">
      <c r="A478">
        <v>478</v>
      </c>
      <c r="B478">
        <f t="shared" si="21"/>
      </c>
      <c r="C478">
        <f t="shared" si="22"/>
      </c>
      <c r="D478">
        <f>'Celkové pořadí'!B484</f>
        <v>0</v>
      </c>
      <c r="E478">
        <f>'Celkové pořadí'!C484</f>
      </c>
      <c r="G478">
        <f>'Celkové pořadí'!D484</f>
      </c>
      <c r="H478" s="1">
        <f>'Celkové pořadí'!E484</f>
        <v>0</v>
      </c>
      <c r="K478" t="b">
        <f t="shared" si="23"/>
        <v>1</v>
      </c>
    </row>
    <row r="479" spans="1:11" ht="12.75">
      <c r="A479">
        <v>479</v>
      </c>
      <c r="B479">
        <f t="shared" si="21"/>
      </c>
      <c r="C479">
        <f t="shared" si="22"/>
      </c>
      <c r="D479">
        <f>'Celkové pořadí'!B485</f>
        <v>0</v>
      </c>
      <c r="E479">
        <f>'Celkové pořadí'!C485</f>
      </c>
      <c r="G479">
        <f>'Celkové pořadí'!D485</f>
      </c>
      <c r="H479" s="1">
        <f>'Celkové pořadí'!E485</f>
        <v>0</v>
      </c>
      <c r="K479" t="b">
        <f t="shared" si="23"/>
        <v>1</v>
      </c>
    </row>
    <row r="480" spans="1:11" ht="12.75">
      <c r="A480">
        <v>480</v>
      </c>
      <c r="B480">
        <f t="shared" si="21"/>
      </c>
      <c r="C480">
        <f t="shared" si="22"/>
      </c>
      <c r="D480">
        <f>'Celkové pořadí'!B486</f>
        <v>0</v>
      </c>
      <c r="E480">
        <f>'Celkové pořadí'!C486</f>
      </c>
      <c r="G480">
        <f>'Celkové pořadí'!D486</f>
      </c>
      <c r="H480" s="1">
        <f>'Celkové pořadí'!E486</f>
        <v>0</v>
      </c>
      <c r="K480" t="b">
        <f t="shared" si="23"/>
        <v>1</v>
      </c>
    </row>
    <row r="481" spans="1:11" ht="12.75">
      <c r="A481">
        <v>481</v>
      </c>
      <c r="B481">
        <f t="shared" si="21"/>
      </c>
      <c r="C481">
        <f t="shared" si="22"/>
      </c>
      <c r="D481">
        <f>'Celkové pořadí'!B487</f>
        <v>0</v>
      </c>
      <c r="E481">
        <f>'Celkové pořadí'!C487</f>
      </c>
      <c r="G481">
        <f>'Celkové pořadí'!D487</f>
      </c>
      <c r="H481" s="1">
        <f>'Celkové pořadí'!E487</f>
        <v>0</v>
      </c>
      <c r="K481" t="b">
        <f t="shared" si="23"/>
        <v>1</v>
      </c>
    </row>
    <row r="482" spans="1:11" ht="12.75">
      <c r="A482">
        <v>482</v>
      </c>
      <c r="B482">
        <f t="shared" si="21"/>
      </c>
      <c r="C482">
        <f t="shared" si="22"/>
      </c>
      <c r="D482">
        <f>'Celkové pořadí'!B488</f>
        <v>0</v>
      </c>
      <c r="E482">
        <f>'Celkové pořadí'!C488</f>
      </c>
      <c r="G482">
        <f>'Celkové pořadí'!D488</f>
      </c>
      <c r="H482" s="1">
        <f>'Celkové pořadí'!E488</f>
        <v>0</v>
      </c>
      <c r="K482" t="b">
        <f t="shared" si="23"/>
        <v>1</v>
      </c>
    </row>
    <row r="483" spans="1:11" ht="12.75">
      <c r="A483">
        <v>483</v>
      </c>
      <c r="B483">
        <f t="shared" si="21"/>
      </c>
      <c r="C483">
        <f t="shared" si="22"/>
      </c>
      <c r="D483">
        <f>'Celkové pořadí'!B489</f>
        <v>0</v>
      </c>
      <c r="E483">
        <f>'Celkové pořadí'!C489</f>
      </c>
      <c r="G483">
        <f>'Celkové pořadí'!D489</f>
      </c>
      <c r="H483" s="1">
        <f>'Celkové pořadí'!E489</f>
        <v>0</v>
      </c>
      <c r="K483" t="b">
        <f t="shared" si="23"/>
        <v>1</v>
      </c>
    </row>
    <row r="484" spans="1:11" ht="12.75">
      <c r="A484">
        <v>484</v>
      </c>
      <c r="B484">
        <f t="shared" si="21"/>
      </c>
      <c r="C484">
        <f t="shared" si="22"/>
      </c>
      <c r="D484">
        <f>'Celkové pořadí'!B490</f>
        <v>0</v>
      </c>
      <c r="E484">
        <f>'Celkové pořadí'!C490</f>
      </c>
      <c r="G484">
        <f>'Celkové pořadí'!D490</f>
      </c>
      <c r="H484" s="1">
        <f>'Celkové pořadí'!E490</f>
        <v>0</v>
      </c>
      <c r="K484" t="b">
        <f t="shared" si="23"/>
        <v>1</v>
      </c>
    </row>
    <row r="485" spans="1:11" ht="12.75">
      <c r="A485">
        <v>485</v>
      </c>
      <c r="B485">
        <f t="shared" si="21"/>
      </c>
      <c r="C485">
        <f t="shared" si="22"/>
      </c>
      <c r="D485">
        <f>'Celkové pořadí'!B491</f>
        <v>0</v>
      </c>
      <c r="E485">
        <f>'Celkové pořadí'!C491</f>
      </c>
      <c r="G485">
        <f>'Celkové pořadí'!D491</f>
      </c>
      <c r="H485" s="1">
        <f>'Celkové pořadí'!E491</f>
        <v>0</v>
      </c>
      <c r="K485" t="b">
        <f t="shared" si="23"/>
        <v>1</v>
      </c>
    </row>
    <row r="486" spans="1:11" ht="12.75">
      <c r="A486">
        <v>486</v>
      </c>
      <c r="B486">
        <f t="shared" si="21"/>
      </c>
      <c r="C486">
        <f t="shared" si="22"/>
      </c>
      <c r="D486">
        <f>'Celkové pořadí'!B492</f>
        <v>0</v>
      </c>
      <c r="E486">
        <f>'Celkové pořadí'!C492</f>
      </c>
      <c r="G486">
        <f>'Celkové pořadí'!D492</f>
      </c>
      <c r="H486" s="1">
        <f>'Celkové pořadí'!E492</f>
        <v>0</v>
      </c>
      <c r="K486" t="b">
        <f t="shared" si="23"/>
        <v>1</v>
      </c>
    </row>
    <row r="487" spans="1:11" ht="12.75">
      <c r="A487">
        <v>487</v>
      </c>
      <c r="B487">
        <f t="shared" si="21"/>
      </c>
      <c r="C487">
        <f t="shared" si="22"/>
      </c>
      <c r="D487">
        <f>'Celkové pořadí'!B493</f>
        <v>0</v>
      </c>
      <c r="E487">
        <f>'Celkové pořadí'!C493</f>
      </c>
      <c r="G487">
        <f>'Celkové pořadí'!D493</f>
      </c>
      <c r="H487" s="1">
        <f>'Celkové pořadí'!E493</f>
        <v>0</v>
      </c>
      <c r="K487" t="b">
        <f t="shared" si="23"/>
        <v>1</v>
      </c>
    </row>
    <row r="488" spans="1:11" ht="12.75">
      <c r="A488">
        <v>488</v>
      </c>
      <c r="B488">
        <f t="shared" si="21"/>
      </c>
      <c r="C488">
        <f t="shared" si="22"/>
      </c>
      <c r="D488">
        <f>'Celkové pořadí'!B494</f>
        <v>0</v>
      </c>
      <c r="E488">
        <f>'Celkové pořadí'!C494</f>
      </c>
      <c r="G488">
        <f>'Celkové pořadí'!D494</f>
      </c>
      <c r="H488" s="1">
        <f>'Celkové pořadí'!E494</f>
        <v>0</v>
      </c>
      <c r="K488" t="b">
        <f t="shared" si="23"/>
        <v>1</v>
      </c>
    </row>
    <row r="489" spans="1:11" ht="12.75">
      <c r="A489">
        <v>489</v>
      </c>
      <c r="B489">
        <f t="shared" si="21"/>
      </c>
      <c r="C489">
        <f t="shared" si="22"/>
      </c>
      <c r="D489">
        <f>'Celkové pořadí'!B495</f>
        <v>0</v>
      </c>
      <c r="E489">
        <f>'Celkové pořadí'!C495</f>
      </c>
      <c r="G489">
        <f>'Celkové pořadí'!D495</f>
      </c>
      <c r="H489" s="1">
        <f>'Celkové pořadí'!E495</f>
        <v>0</v>
      </c>
      <c r="K489" t="b">
        <f t="shared" si="23"/>
        <v>1</v>
      </c>
    </row>
    <row r="490" spans="1:11" ht="12.75">
      <c r="A490">
        <v>490</v>
      </c>
      <c r="B490">
        <f t="shared" si="21"/>
      </c>
      <c r="C490">
        <f t="shared" si="22"/>
      </c>
      <c r="D490">
        <f>'Celkové pořadí'!B496</f>
        <v>0</v>
      </c>
      <c r="E490">
        <f>'Celkové pořadí'!C496</f>
      </c>
      <c r="G490">
        <f>'Celkové pořadí'!D496</f>
      </c>
      <c r="H490" s="1">
        <f>'Celkové pořadí'!E496</f>
        <v>0</v>
      </c>
      <c r="K490" t="b">
        <f t="shared" si="23"/>
        <v>1</v>
      </c>
    </row>
    <row r="491" spans="1:11" ht="12.75">
      <c r="A491">
        <v>491</v>
      </c>
      <c r="B491">
        <f t="shared" si="21"/>
      </c>
      <c r="C491">
        <f t="shared" si="22"/>
      </c>
      <c r="D491">
        <f>'Celkové pořadí'!B497</f>
        <v>0</v>
      </c>
      <c r="E491">
        <f>'Celkové pořadí'!C497</f>
      </c>
      <c r="G491">
        <f>'Celkové pořadí'!D497</f>
      </c>
      <c r="H491" s="1">
        <f>'Celkové pořadí'!E497</f>
        <v>0</v>
      </c>
      <c r="K491" t="b">
        <f t="shared" si="23"/>
        <v>1</v>
      </c>
    </row>
    <row r="492" spans="1:11" ht="12.75">
      <c r="A492">
        <v>492</v>
      </c>
      <c r="B492">
        <f t="shared" si="21"/>
      </c>
      <c r="C492">
        <f t="shared" si="22"/>
      </c>
      <c r="D492">
        <f>'Celkové pořadí'!B498</f>
        <v>0</v>
      </c>
      <c r="E492">
        <f>'Celkové pořadí'!C498</f>
      </c>
      <c r="G492">
        <f>'Celkové pořadí'!D498</f>
      </c>
      <c r="H492" s="1">
        <f>'Celkové pořadí'!E498</f>
        <v>0</v>
      </c>
      <c r="K492" t="b">
        <f t="shared" si="23"/>
        <v>1</v>
      </c>
    </row>
    <row r="493" spans="1:11" ht="12.75">
      <c r="A493">
        <v>493</v>
      </c>
      <c r="B493">
        <f t="shared" si="21"/>
      </c>
      <c r="C493">
        <f t="shared" si="22"/>
      </c>
      <c r="D493">
        <f>'Celkové pořadí'!B499</f>
        <v>0</v>
      </c>
      <c r="E493">
        <f>'Celkové pořadí'!C499</f>
      </c>
      <c r="G493">
        <f>'Celkové pořadí'!D499</f>
      </c>
      <c r="H493" s="1">
        <f>'Celkové pořadí'!E499</f>
        <v>0</v>
      </c>
      <c r="K493" t="b">
        <f t="shared" si="23"/>
        <v>1</v>
      </c>
    </row>
    <row r="494" spans="1:11" ht="12.75">
      <c r="A494">
        <v>494</v>
      </c>
      <c r="B494">
        <f t="shared" si="21"/>
      </c>
      <c r="C494">
        <f t="shared" si="22"/>
      </c>
      <c r="D494">
        <f>'Celkové pořadí'!B500</f>
        <v>0</v>
      </c>
      <c r="E494">
        <f>'Celkové pořadí'!C500</f>
      </c>
      <c r="G494">
        <f>'Celkové pořadí'!D500</f>
      </c>
      <c r="H494" s="1">
        <f>'Celkové pořadí'!E500</f>
        <v>0</v>
      </c>
      <c r="K494" t="b">
        <f t="shared" si="23"/>
        <v>1</v>
      </c>
    </row>
    <row r="495" spans="1:11" ht="12.75">
      <c r="A495">
        <v>495</v>
      </c>
      <c r="B495">
        <f t="shared" si="21"/>
      </c>
      <c r="C495">
        <f t="shared" si="22"/>
      </c>
      <c r="D495">
        <f>'Celkové pořadí'!B501</f>
        <v>0</v>
      </c>
      <c r="E495">
        <f>'Celkové pořadí'!C501</f>
      </c>
      <c r="G495">
        <f>'Celkové pořadí'!D501</f>
      </c>
      <c r="H495" s="1">
        <f>'Celkové pořadí'!E501</f>
        <v>0</v>
      </c>
      <c r="K495" t="b">
        <f t="shared" si="23"/>
        <v>1</v>
      </c>
    </row>
    <row r="496" spans="1:11" ht="12.75">
      <c r="A496">
        <v>496</v>
      </c>
      <c r="B496">
        <f t="shared" si="21"/>
      </c>
      <c r="C496">
        <f t="shared" si="22"/>
      </c>
      <c r="D496">
        <f>'Celkové pořadí'!B502</f>
        <v>0</v>
      </c>
      <c r="E496">
        <f>'Celkové pořadí'!C502</f>
      </c>
      <c r="G496">
        <f>'Celkové pořadí'!D502</f>
      </c>
      <c r="H496" s="1">
        <f>'Celkové pořadí'!E502</f>
        <v>0</v>
      </c>
      <c r="K496" t="b">
        <f t="shared" si="23"/>
        <v>1</v>
      </c>
    </row>
    <row r="497" spans="1:11" ht="12.75">
      <c r="A497">
        <v>497</v>
      </c>
      <c r="B497">
        <f t="shared" si="21"/>
      </c>
      <c r="C497">
        <f t="shared" si="22"/>
      </c>
      <c r="D497">
        <f>'Celkové pořadí'!B503</f>
        <v>0</v>
      </c>
      <c r="E497">
        <f>'Celkové pořadí'!C503</f>
      </c>
      <c r="G497">
        <f>'Celkové pořadí'!D503</f>
      </c>
      <c r="H497" s="1">
        <f>'Celkové pořadí'!E503</f>
        <v>0</v>
      </c>
      <c r="K497" t="b">
        <f t="shared" si="23"/>
        <v>1</v>
      </c>
    </row>
    <row r="498" spans="1:11" ht="12.75">
      <c r="A498">
        <v>498</v>
      </c>
      <c r="B498">
        <f t="shared" si="21"/>
      </c>
      <c r="C498">
        <f t="shared" si="22"/>
      </c>
      <c r="D498">
        <f>'Celkové pořadí'!B504</f>
        <v>0</v>
      </c>
      <c r="E498">
        <f>'Celkové pořadí'!C504</f>
      </c>
      <c r="G498">
        <f>'Celkové pořadí'!D504</f>
      </c>
      <c r="H498" s="1">
        <f>'Celkové pořadí'!E504</f>
        <v>0</v>
      </c>
      <c r="K498" t="b">
        <f t="shared" si="23"/>
        <v>1</v>
      </c>
    </row>
    <row r="499" spans="1:11" ht="12.75">
      <c r="A499">
        <v>499</v>
      </c>
      <c r="B499">
        <f t="shared" si="21"/>
      </c>
      <c r="C499">
        <f t="shared" si="22"/>
      </c>
      <c r="D499">
        <f>'Celkové pořadí'!B505</f>
        <v>0</v>
      </c>
      <c r="E499">
        <f>'Celkové pořadí'!C505</f>
      </c>
      <c r="G499">
        <f>'Celkové pořadí'!D505</f>
      </c>
      <c r="H499" s="1">
        <f>'Celkové pořadí'!E505</f>
        <v>0</v>
      </c>
      <c r="K499" t="b">
        <f t="shared" si="23"/>
        <v>1</v>
      </c>
    </row>
    <row r="500" spans="1:11" ht="12.75">
      <c r="A500">
        <v>500</v>
      </c>
      <c r="B500">
        <f t="shared" si="21"/>
      </c>
      <c r="C500">
        <f t="shared" si="22"/>
      </c>
      <c r="D500">
        <f>'Celkové pořadí'!B39</f>
        <v>0</v>
      </c>
      <c r="E500">
        <f>'Celkové pořadí'!C39</f>
      </c>
      <c r="G500">
        <f>'Celkové pořadí'!D39</f>
      </c>
      <c r="H500" s="1">
        <f>'Celkové pořadí'!E39</f>
        <v>0</v>
      </c>
      <c r="K500" t="b">
        <f t="shared" si="2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 Engineering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Bujar</dc:creator>
  <cp:keywords/>
  <dc:description/>
  <cp:lastModifiedBy>Adam</cp:lastModifiedBy>
  <cp:lastPrinted>2012-06-23T12:11:17Z</cp:lastPrinted>
  <dcterms:created xsi:type="dcterms:W3CDTF">2011-06-29T10:54:19Z</dcterms:created>
  <dcterms:modified xsi:type="dcterms:W3CDTF">2012-06-23T12:12:07Z</dcterms:modified>
  <cp:category/>
  <cp:version/>
  <cp:contentType/>
  <cp:contentStatus/>
</cp:coreProperties>
</file>