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75" windowWidth="16500" windowHeight="5520" activeTab="0"/>
  </bookViews>
  <sheets>
    <sheet name="US" sheetId="1" r:id="rId1"/>
    <sheet name="RV 2017-20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<sst xmlns="http://schemas.openxmlformats.org/spreadsheetml/2006/main" count="85" uniqueCount="81">
  <si>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t>ROZPOČTOVÝ VÝHLED</t>
  </si>
  <si>
    <r>
      <t xml:space="preserve">Obec:     </t>
    </r>
    <r>
      <rPr>
        <b/>
        <sz val="14"/>
        <rFont val="Century Schoolbook"/>
        <family val="1"/>
      </rPr>
      <t>Č e c h y</t>
    </r>
  </si>
  <si>
    <r>
      <t xml:space="preserve">IČO:      </t>
    </r>
    <r>
      <rPr>
        <b/>
        <sz val="14"/>
        <rFont val="Century Schoolbook"/>
        <family val="1"/>
      </rPr>
      <t>00636177</t>
    </r>
  </si>
  <si>
    <t>Rok</t>
  </si>
  <si>
    <t>č.ř.</t>
  </si>
  <si>
    <t>A</t>
  </si>
  <si>
    <t>Počáteční stav peněžních prostředků k 1.1.</t>
  </si>
  <si>
    <t>P1</t>
  </si>
  <si>
    <t>Třída 1</t>
  </si>
  <si>
    <t>Daňové příjmy - ř.4010</t>
  </si>
  <si>
    <t>P2</t>
  </si>
  <si>
    <t>Třída 2</t>
  </si>
  <si>
    <t>Nedaňové příjmy - ř.4020</t>
  </si>
  <si>
    <t>P3</t>
  </si>
  <si>
    <t>Třída 3</t>
  </si>
  <si>
    <t>Kapitálové příjmy - ř.4030</t>
  </si>
  <si>
    <t>st. správa</t>
  </si>
  <si>
    <t>poldr</t>
  </si>
  <si>
    <t>kom.Pastevnik</t>
  </si>
  <si>
    <t>drobné akce</t>
  </si>
  <si>
    <t>P4</t>
  </si>
  <si>
    <t>Třída 4</t>
  </si>
  <si>
    <t>Přijaté dotace - ř.4040</t>
  </si>
  <si>
    <t>Pk</t>
  </si>
  <si>
    <t>P1+P2+P3+P4</t>
  </si>
  <si>
    <t>Příjmy celkem (po konsolidaci)</t>
  </si>
  <si>
    <t>P5</t>
  </si>
  <si>
    <t xml:space="preserve"> -úvěry krátkodobé /do 1 roku/ - ř.8113</t>
  </si>
  <si>
    <t>P6</t>
  </si>
  <si>
    <t>FRB</t>
  </si>
  <si>
    <t>P7</t>
  </si>
  <si>
    <t xml:space="preserve"> -příjem z vydání krátkodobých dluhopisů - ř.8111</t>
  </si>
  <si>
    <t>P8</t>
  </si>
  <si>
    <t xml:space="preserve"> -příjem z vydání dlouhodobých dluhopisů - ř.8121</t>
  </si>
  <si>
    <t>P9</t>
  </si>
  <si>
    <t xml:space="preserve"> -ostatní (aktivní likvidita)</t>
  </si>
  <si>
    <t>Pf</t>
  </si>
  <si>
    <t>P5ažP9</t>
  </si>
  <si>
    <t>Přijaté úvěry a komunální obligace, aktivní likvidita</t>
  </si>
  <si>
    <t>P</t>
  </si>
  <si>
    <t>Pk+Pf</t>
  </si>
  <si>
    <t>KONSOLIDOVANÉ PŘÍJMY CELKEM</t>
  </si>
  <si>
    <t>V1</t>
  </si>
  <si>
    <t>Třída 5</t>
  </si>
  <si>
    <t>Běžné /neinvestiční/ výdaje - ř.4210</t>
  </si>
  <si>
    <t>V2</t>
  </si>
  <si>
    <t>Třída 6</t>
  </si>
  <si>
    <t>Kapitálové /investiční/ výdaje - ř.4220</t>
  </si>
  <si>
    <t>Vk</t>
  </si>
  <si>
    <t>V1+V2</t>
  </si>
  <si>
    <t>Výdaje celkem (po konsolidaci)</t>
  </si>
  <si>
    <t>V4</t>
  </si>
  <si>
    <t>V5</t>
  </si>
  <si>
    <t xml:space="preserve"> -splátka jistiny dlouhodobých úvěrů - 8124</t>
  </si>
  <si>
    <t xml:space="preserve"> </t>
  </si>
  <si>
    <t>V6</t>
  </si>
  <si>
    <t>V7</t>
  </si>
  <si>
    <t xml:space="preserve"> -splátka jistiny dlouhodobého dluhopisu - 8122</t>
  </si>
  <si>
    <t>V8</t>
  </si>
  <si>
    <t>Vf</t>
  </si>
  <si>
    <t>V4ažV8</t>
  </si>
  <si>
    <t>Splátky jistin úvěrů, dluhopisů, likvidita</t>
  </si>
  <si>
    <t>V</t>
  </si>
  <si>
    <t>Vk+Vf</t>
  </si>
  <si>
    <t>KONSOLIDOVANÉ VÝDAJE CELKEM</t>
  </si>
  <si>
    <t>D</t>
  </si>
  <si>
    <t>P-V</t>
  </si>
  <si>
    <t>Hotovost běžného roku</t>
  </si>
  <si>
    <t>E</t>
  </si>
  <si>
    <t>A+D</t>
  </si>
  <si>
    <t>Hotovost na konci roku k 31.12.</t>
  </si>
  <si>
    <t>jiné</t>
  </si>
  <si>
    <t>další jiné</t>
  </si>
  <si>
    <t>st. rozp. jiné  (MMR- komunikace2016) 50%</t>
  </si>
  <si>
    <t>st. rozp. jiné  (MMR- hřiště 2016)  70%</t>
  </si>
  <si>
    <t>EU nebo st. rozp. kanalizace a ČOV  63,8%</t>
  </si>
  <si>
    <t xml:space="preserve"> -úvěry dlouhodobé - ř.8123   30,3%</t>
  </si>
  <si>
    <t>VPP - ÚP</t>
  </si>
  <si>
    <t>2017 - 2020</t>
  </si>
  <si>
    <t>Zastupitelstvem obce projednáno dne: 7. 12. 2016</t>
  </si>
  <si>
    <t>Rozpočtový výhled – částky v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</si>
</sst>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b/>
      <i/>
      <sz val="28"/>
      <name val="Century Schoolbook"/>
      <family val="1"/>
    </font>
    <font>
      <sz val="28"/>
      <name val="Arial"/>
      <family val="2"/>
    </font>
    <font>
      <sz val="14"/>
      <name val="Arial"/>
      <family val="2"/>
    </font>
    <font>
      <sz val="14"/>
      <name val="Century Schoolbook"/>
      <family val="1"/>
    </font>
    <font>
      <b/>
      <sz val="14"/>
      <name val="Century Schoolbook"/>
      <family val="1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NumberFormat="1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9" fillId="0" borderId="20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7" xfId="0" applyFont="1" applyBorder="1" applyAlignment="1">
      <alignment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/>
    </xf>
    <xf numFmtId="0" fontId="29" fillId="8" borderId="23" xfId="0" applyFont="1" applyFill="1" applyBorder="1" applyAlignment="1">
      <alignment horizontal="center"/>
    </xf>
    <xf numFmtId="0" fontId="29" fillId="8" borderId="24" xfId="0" applyFont="1" applyFill="1" applyBorder="1" applyAlignment="1">
      <alignment horizontal="center"/>
    </xf>
    <xf numFmtId="0" fontId="29" fillId="8" borderId="25" xfId="0" applyFont="1" applyFill="1" applyBorder="1" applyAlignment="1">
      <alignment/>
    </xf>
    <xf numFmtId="0" fontId="28" fillId="8" borderId="23" xfId="0" applyFont="1" applyFill="1" applyBorder="1" applyAlignment="1">
      <alignment/>
    </xf>
    <xf numFmtId="0" fontId="28" fillId="8" borderId="26" xfId="0" applyFont="1" applyFill="1" applyBorder="1" applyAlignment="1">
      <alignment/>
    </xf>
    <xf numFmtId="0" fontId="28" fillId="8" borderId="24" xfId="0" applyFont="1" applyFill="1" applyBorder="1" applyAlignment="1">
      <alignment/>
    </xf>
    <xf numFmtId="0" fontId="28" fillId="8" borderId="27" xfId="0" applyFont="1" applyFill="1" applyBorder="1" applyAlignment="1">
      <alignment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/>
    </xf>
    <xf numFmtId="0" fontId="28" fillId="0" borderId="26" xfId="0" applyFont="1" applyBorder="1" applyAlignment="1">
      <alignment horizontal="right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32" xfId="0" applyFont="1" applyBorder="1" applyAlignment="1">
      <alignment/>
    </xf>
    <xf numFmtId="0" fontId="29" fillId="24" borderId="25" xfId="0" applyFont="1" applyFill="1" applyBorder="1" applyAlignment="1">
      <alignment/>
    </xf>
    <xf numFmtId="0" fontId="28" fillId="0" borderId="2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7" fillId="0" borderId="33" xfId="0" applyFont="1" applyFill="1" applyBorder="1" applyAlignment="1">
      <alignment horizontal="center"/>
    </xf>
    <xf numFmtId="3" fontId="28" fillId="0" borderId="18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34" xfId="0" applyNumberFormat="1" applyFont="1" applyFill="1" applyBorder="1" applyAlignment="1">
      <alignment/>
    </xf>
    <xf numFmtId="3" fontId="28" fillId="0" borderId="23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29" fillId="0" borderId="23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3" fontId="29" fillId="0" borderId="35" xfId="0" applyNumberFormat="1" applyFont="1" applyFill="1" applyBorder="1" applyAlignment="1">
      <alignment/>
    </xf>
    <xf numFmtId="3" fontId="29" fillId="0" borderId="28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36" xfId="0" applyNumberFormat="1" applyFont="1" applyFill="1" applyBorder="1" applyAlignment="1">
      <alignment/>
    </xf>
    <xf numFmtId="0" fontId="27" fillId="0" borderId="37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tabSelected="1" workbookViewId="0" topLeftCell="A4">
      <selection activeCell="F37" sqref="F37"/>
    </sheetView>
  </sheetViews>
  <sheetFormatPr defaultColWidth="9.140625" defaultRowHeight="12.75"/>
  <sheetData>
    <row r="19" spans="1:9" s="1" customFormat="1" ht="43.5" customHeight="1">
      <c r="A19" s="60" t="s">
        <v>0</v>
      </c>
      <c r="B19" s="60"/>
      <c r="C19" s="60"/>
      <c r="D19" s="60"/>
      <c r="E19" s="60"/>
      <c r="F19" s="60"/>
      <c r="G19" s="60"/>
      <c r="H19" s="60"/>
      <c r="I19" s="60"/>
    </row>
    <row r="20" spans="1:9" ht="34.5">
      <c r="A20" s="60" t="s">
        <v>78</v>
      </c>
      <c r="B20" s="60"/>
      <c r="C20" s="60"/>
      <c r="D20" s="60"/>
      <c r="E20" s="60"/>
      <c r="F20" s="60"/>
      <c r="G20" s="60"/>
      <c r="H20" s="60"/>
      <c r="I20" s="60"/>
    </row>
    <row r="21" spans="1:9" ht="34.5">
      <c r="A21" s="2"/>
      <c r="B21" s="2"/>
      <c r="C21" s="2"/>
      <c r="D21" s="2"/>
      <c r="E21" s="2"/>
      <c r="F21" s="2"/>
      <c r="G21" s="2"/>
      <c r="H21" s="2"/>
      <c r="I21" s="2"/>
    </row>
    <row r="23" s="3" customFormat="1" ht="18.75">
      <c r="B23" s="4" t="s">
        <v>1</v>
      </c>
    </row>
    <row r="24" s="3" customFormat="1" ht="18">
      <c r="B24" s="4"/>
    </row>
    <row r="25" s="3" customFormat="1" ht="18.75">
      <c r="B25" s="4" t="s">
        <v>2</v>
      </c>
    </row>
    <row r="26" s="3" customFormat="1" ht="18">
      <c r="B26" s="4"/>
    </row>
    <row r="27" spans="1:10" s="8" customFormat="1" ht="19.5" customHeight="1">
      <c r="A27" s="5"/>
      <c r="B27" s="6" t="s">
        <v>79</v>
      </c>
      <c r="C27" s="6"/>
      <c r="D27" s="6"/>
      <c r="E27" s="6"/>
      <c r="F27" s="6"/>
      <c r="G27" s="6"/>
      <c r="H27" s="6"/>
      <c r="I27" s="7"/>
      <c r="J27" s="7"/>
    </row>
  </sheetData>
  <sheetProtection selectLockedCells="1" selectUnlockedCells="1"/>
  <mergeCells count="2">
    <mergeCell ref="A19:I19"/>
    <mergeCell ref="A20:I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6">
      <selection activeCell="H19" sqref="H19"/>
    </sheetView>
  </sheetViews>
  <sheetFormatPr defaultColWidth="9.140625" defaultRowHeight="12.75"/>
  <cols>
    <col min="1" max="1" width="4.140625" style="9" customWidth="1"/>
    <col min="2" max="2" width="12.00390625" style="9" customWidth="1"/>
    <col min="3" max="3" width="40.7109375" style="0" customWidth="1"/>
    <col min="4" max="7" width="0" style="0" hidden="1" customWidth="1"/>
    <col min="8" max="11" width="9.140625" style="65" customWidth="1"/>
  </cols>
  <sheetData>
    <row r="1" spans="1:11" s="10" customFormat="1" ht="20.25">
      <c r="A1" s="61" t="s">
        <v>80</v>
      </c>
      <c r="B1" s="61"/>
      <c r="C1" s="61"/>
      <c r="D1" s="61"/>
      <c r="E1" s="61"/>
      <c r="F1" s="61"/>
      <c r="G1" s="61"/>
      <c r="H1" s="61"/>
      <c r="I1" s="61"/>
      <c r="J1" s="61"/>
      <c r="K1" s="63"/>
    </row>
    <row r="2" spans="1:10" ht="15.75">
      <c r="A2" s="11"/>
      <c r="B2" s="11"/>
      <c r="C2" s="11"/>
      <c r="D2" s="11"/>
      <c r="E2" s="11"/>
      <c r="F2" s="11"/>
      <c r="G2" s="11"/>
      <c r="H2" s="64"/>
      <c r="I2" s="64"/>
      <c r="J2" s="64"/>
    </row>
    <row r="3" spans="1:10" ht="12.75" customHeight="1">
      <c r="A3" s="11"/>
      <c r="B3" s="11"/>
      <c r="C3" s="11"/>
      <c r="D3" s="11"/>
      <c r="E3" s="11"/>
      <c r="F3" s="11"/>
      <c r="G3" s="11"/>
      <c r="H3" s="64"/>
      <c r="I3" s="64"/>
      <c r="J3" s="64"/>
    </row>
    <row r="4" spans="1:11" s="15" customFormat="1" ht="22.5" customHeight="1" thickBot="1">
      <c r="A4" s="12"/>
      <c r="B4" s="13"/>
      <c r="C4" s="14"/>
      <c r="D4" s="62" t="s">
        <v>3</v>
      </c>
      <c r="E4" s="62"/>
      <c r="F4" s="62"/>
      <c r="G4" s="62"/>
      <c r="H4" s="62"/>
      <c r="I4" s="62"/>
      <c r="J4" s="62"/>
      <c r="K4" s="62"/>
    </row>
    <row r="5" spans="1:11" s="23" customFormat="1" ht="24" customHeight="1" thickBot="1">
      <c r="A5" s="16" t="s">
        <v>4</v>
      </c>
      <c r="B5" s="17"/>
      <c r="C5" s="18"/>
      <c r="D5" s="19">
        <v>2009</v>
      </c>
      <c r="E5" s="20"/>
      <c r="F5" s="21"/>
      <c r="G5" s="22">
        <v>2014</v>
      </c>
      <c r="H5" s="80">
        <v>2017</v>
      </c>
      <c r="I5" s="79">
        <v>2018</v>
      </c>
      <c r="J5" s="66">
        <v>2019</v>
      </c>
      <c r="K5" s="66">
        <v>2020</v>
      </c>
    </row>
    <row r="6" spans="1:11" s="23" customFormat="1" ht="15.75" customHeight="1">
      <c r="A6" s="24" t="s">
        <v>5</v>
      </c>
      <c r="B6" s="25"/>
      <c r="C6" s="26" t="s">
        <v>6</v>
      </c>
      <c r="D6" s="27">
        <v>1170</v>
      </c>
      <c r="E6" s="28"/>
      <c r="F6" s="29"/>
      <c r="G6" s="30"/>
      <c r="H6" s="67">
        <v>3469</v>
      </c>
      <c r="I6" s="68">
        <f>H38</f>
        <v>3500</v>
      </c>
      <c r="J6" s="68">
        <f>I38</f>
        <v>2068</v>
      </c>
      <c r="K6" s="69">
        <f>J38</f>
        <v>1606</v>
      </c>
    </row>
    <row r="7" spans="1:11" s="23" customFormat="1" ht="15.75" customHeight="1">
      <c r="A7" s="31" t="s">
        <v>7</v>
      </c>
      <c r="B7" s="32" t="s">
        <v>8</v>
      </c>
      <c r="C7" s="33" t="s">
        <v>9</v>
      </c>
      <c r="D7" s="34">
        <v>2573</v>
      </c>
      <c r="E7" s="35"/>
      <c r="F7" s="36"/>
      <c r="G7" s="37"/>
      <c r="H7" s="70">
        <v>3484</v>
      </c>
      <c r="I7" s="71">
        <v>3500</v>
      </c>
      <c r="J7" s="71">
        <v>3520</v>
      </c>
      <c r="K7" s="72">
        <v>3550</v>
      </c>
    </row>
    <row r="8" spans="1:11" s="23" customFormat="1" ht="15.75" customHeight="1">
      <c r="A8" s="31" t="s">
        <v>10</v>
      </c>
      <c r="B8" s="32" t="s">
        <v>11</v>
      </c>
      <c r="C8" s="33" t="s">
        <v>12</v>
      </c>
      <c r="D8" s="34">
        <v>219</v>
      </c>
      <c r="E8" s="35"/>
      <c r="F8" s="36"/>
      <c r="G8" s="37"/>
      <c r="H8" s="70">
        <v>254</v>
      </c>
      <c r="I8" s="71">
        <v>250</v>
      </c>
      <c r="J8" s="71">
        <v>250</v>
      </c>
      <c r="K8" s="72">
        <v>250</v>
      </c>
    </row>
    <row r="9" spans="1:11" s="23" customFormat="1" ht="15.75" customHeight="1">
      <c r="A9" s="31" t="s">
        <v>13</v>
      </c>
      <c r="B9" s="32" t="s">
        <v>14</v>
      </c>
      <c r="C9" s="33" t="s">
        <v>15</v>
      </c>
      <c r="D9" s="34"/>
      <c r="E9" s="35"/>
      <c r="F9" s="36"/>
      <c r="G9" s="37"/>
      <c r="H9" s="70">
        <v>0</v>
      </c>
      <c r="I9" s="71">
        <v>0</v>
      </c>
      <c r="J9" s="71">
        <v>0</v>
      </c>
      <c r="K9" s="72">
        <v>0</v>
      </c>
    </row>
    <row r="10" spans="1:11" s="23" customFormat="1" ht="15.75" customHeight="1">
      <c r="A10" s="31"/>
      <c r="B10" s="32"/>
      <c r="C10" s="33" t="s">
        <v>16</v>
      </c>
      <c r="D10" s="34"/>
      <c r="E10" s="35"/>
      <c r="F10" s="36"/>
      <c r="G10" s="37"/>
      <c r="H10" s="70">
        <v>62</v>
      </c>
      <c r="I10" s="71">
        <v>62</v>
      </c>
      <c r="J10" s="71">
        <v>63</v>
      </c>
      <c r="K10" s="72">
        <v>63</v>
      </c>
    </row>
    <row r="11" spans="1:11" s="23" customFormat="1" ht="15.75" customHeight="1">
      <c r="A11" s="31"/>
      <c r="B11" s="32"/>
      <c r="C11" s="33" t="s">
        <v>77</v>
      </c>
      <c r="D11" s="34"/>
      <c r="E11" s="35"/>
      <c r="F11" s="36"/>
      <c r="G11" s="37"/>
      <c r="H11" s="70">
        <v>26</v>
      </c>
      <c r="I11" s="71">
        <v>26</v>
      </c>
      <c r="J11" s="71">
        <v>27</v>
      </c>
      <c r="K11" s="72">
        <v>27</v>
      </c>
    </row>
    <row r="12" spans="1:11" s="23" customFormat="1" ht="15.75" customHeight="1">
      <c r="A12" s="31"/>
      <c r="B12" s="32"/>
      <c r="C12" s="59" t="s">
        <v>73</v>
      </c>
      <c r="D12" s="34"/>
      <c r="E12" s="35"/>
      <c r="F12" s="36"/>
      <c r="G12" s="37"/>
      <c r="H12" s="70">
        <v>0</v>
      </c>
      <c r="I12" s="71">
        <v>0</v>
      </c>
      <c r="J12" s="71">
        <v>0</v>
      </c>
      <c r="K12" s="72">
        <v>0</v>
      </c>
    </row>
    <row r="13" spans="1:11" s="23" customFormat="1" ht="15.75" customHeight="1">
      <c r="A13" s="31"/>
      <c r="B13" s="32"/>
      <c r="C13" s="59" t="s">
        <v>74</v>
      </c>
      <c r="D13" s="34"/>
      <c r="E13" s="38" t="s">
        <v>17</v>
      </c>
      <c r="F13" s="36"/>
      <c r="G13" s="39" t="s">
        <v>18</v>
      </c>
      <c r="H13" s="70">
        <v>400</v>
      </c>
      <c r="I13" s="71">
        <v>300</v>
      </c>
      <c r="J13" s="71">
        <v>300</v>
      </c>
      <c r="K13" s="72">
        <v>500</v>
      </c>
    </row>
    <row r="14" spans="1:11" s="23" customFormat="1" ht="15.75" customHeight="1">
      <c r="A14" s="31"/>
      <c r="B14" s="32"/>
      <c r="C14" s="59" t="s">
        <v>75</v>
      </c>
      <c r="D14" s="34"/>
      <c r="E14" s="35"/>
      <c r="F14" s="36" t="s">
        <v>19</v>
      </c>
      <c r="G14" s="37" t="s">
        <v>19</v>
      </c>
      <c r="H14" s="70">
        <v>4560</v>
      </c>
      <c r="I14" s="71">
        <v>18250</v>
      </c>
      <c r="J14" s="71">
        <v>7603</v>
      </c>
      <c r="K14" s="72">
        <v>0</v>
      </c>
    </row>
    <row r="15" spans="1:11" s="23" customFormat="1" ht="15.75" customHeight="1">
      <c r="A15" s="31" t="s">
        <v>20</v>
      </c>
      <c r="B15" s="32" t="s">
        <v>21</v>
      </c>
      <c r="C15" s="33" t="s">
        <v>22</v>
      </c>
      <c r="D15" s="34">
        <v>2858</v>
      </c>
      <c r="E15" s="35"/>
      <c r="F15" s="36"/>
      <c r="G15" s="37"/>
      <c r="H15" s="70">
        <f>SUM(H10:H14)</f>
        <v>5048</v>
      </c>
      <c r="I15" s="71">
        <f>SUM(I10:I14)</f>
        <v>18638</v>
      </c>
      <c r="J15" s="71">
        <f>SUM(J10:J14)</f>
        <v>7993</v>
      </c>
      <c r="K15" s="72">
        <f>SUM(K10:K14)</f>
        <v>590</v>
      </c>
    </row>
    <row r="16" spans="1:11" s="23" customFormat="1" ht="15.75" customHeight="1">
      <c r="A16" s="31" t="s">
        <v>23</v>
      </c>
      <c r="B16" s="32" t="s">
        <v>24</v>
      </c>
      <c r="C16" s="33" t="s">
        <v>25</v>
      </c>
      <c r="D16" s="34">
        <f>SUM(D7:D15)</f>
        <v>5650</v>
      </c>
      <c r="E16" s="35"/>
      <c r="F16" s="36"/>
      <c r="G16" s="37"/>
      <c r="H16" s="70">
        <f>SUM(H15,H7:H9)</f>
        <v>8786</v>
      </c>
      <c r="I16" s="71">
        <f>SUM(I15,I7:I9)</f>
        <v>22388</v>
      </c>
      <c r="J16" s="71">
        <f>SUM(J15,J7:J9)</f>
        <v>11763</v>
      </c>
      <c r="K16" s="72">
        <f>SUM(K15,K7:K9)</f>
        <v>4390</v>
      </c>
    </row>
    <row r="17" spans="1:11" s="23" customFormat="1" ht="15.75" customHeight="1">
      <c r="A17" s="31" t="s">
        <v>26</v>
      </c>
      <c r="B17" s="32"/>
      <c r="C17" s="33" t="s">
        <v>27</v>
      </c>
      <c r="D17" s="34"/>
      <c r="E17" s="35"/>
      <c r="F17" s="36"/>
      <c r="G17" s="37"/>
      <c r="H17" s="70"/>
      <c r="I17" s="71"/>
      <c r="J17" s="71"/>
      <c r="K17" s="72"/>
    </row>
    <row r="18" spans="1:11" s="23" customFormat="1" ht="15.75" customHeight="1">
      <c r="A18" s="31" t="s">
        <v>28</v>
      </c>
      <c r="B18" s="32"/>
      <c r="C18" s="33" t="s">
        <v>76</v>
      </c>
      <c r="D18" s="34"/>
      <c r="E18" s="38" t="s">
        <v>29</v>
      </c>
      <c r="F18" s="36"/>
      <c r="G18" s="37"/>
      <c r="H18" s="70">
        <v>2200</v>
      </c>
      <c r="I18" s="71">
        <v>8700</v>
      </c>
      <c r="J18" s="71">
        <v>3600</v>
      </c>
      <c r="K18" s="72">
        <v>0</v>
      </c>
    </row>
    <row r="19" spans="1:11" s="23" customFormat="1" ht="15.75" customHeight="1">
      <c r="A19" s="31" t="s">
        <v>30</v>
      </c>
      <c r="B19" s="32"/>
      <c r="C19" s="33" t="s">
        <v>31</v>
      </c>
      <c r="D19" s="34"/>
      <c r="E19" s="35"/>
      <c r="F19" s="36"/>
      <c r="G19" s="37"/>
      <c r="H19" s="70"/>
      <c r="I19" s="71"/>
      <c r="J19" s="71"/>
      <c r="K19" s="72"/>
    </row>
    <row r="20" spans="1:11" s="23" customFormat="1" ht="15.75" customHeight="1">
      <c r="A20" s="31" t="s">
        <v>32</v>
      </c>
      <c r="B20" s="32"/>
      <c r="C20" s="33" t="s">
        <v>33</v>
      </c>
      <c r="D20" s="34"/>
      <c r="E20" s="35"/>
      <c r="F20" s="36"/>
      <c r="G20" s="37"/>
      <c r="H20" s="70"/>
      <c r="I20" s="71"/>
      <c r="J20" s="71"/>
      <c r="K20" s="72"/>
    </row>
    <row r="21" spans="1:11" s="23" customFormat="1" ht="15.75" customHeight="1">
      <c r="A21" s="31" t="s">
        <v>34</v>
      </c>
      <c r="B21" s="32"/>
      <c r="C21" s="33" t="s">
        <v>35</v>
      </c>
      <c r="D21" s="34"/>
      <c r="E21" s="35"/>
      <c r="F21" s="36"/>
      <c r="G21" s="37"/>
      <c r="H21" s="70"/>
      <c r="I21" s="71"/>
      <c r="J21" s="71"/>
      <c r="K21" s="72"/>
    </row>
    <row r="22" spans="1:11" s="23" customFormat="1" ht="15.75" customHeight="1">
      <c r="A22" s="31" t="s">
        <v>36</v>
      </c>
      <c r="B22" s="32" t="s">
        <v>37</v>
      </c>
      <c r="C22" s="33" t="s">
        <v>38</v>
      </c>
      <c r="D22" s="34"/>
      <c r="E22" s="35"/>
      <c r="F22" s="36"/>
      <c r="G22" s="37"/>
      <c r="H22" s="70">
        <f>SUM(H17:H21)</f>
        <v>2200</v>
      </c>
      <c r="I22" s="71">
        <f>SUM(I17:I21)</f>
        <v>8700</v>
      </c>
      <c r="J22" s="71">
        <f>SUM(J17:J21)</f>
        <v>3600</v>
      </c>
      <c r="K22" s="72">
        <f>SUM(K17:K21)</f>
        <v>0</v>
      </c>
    </row>
    <row r="23" spans="1:11" s="23" customFormat="1" ht="15.75" customHeight="1">
      <c r="A23" s="40" t="s">
        <v>39</v>
      </c>
      <c r="B23" s="41" t="s">
        <v>40</v>
      </c>
      <c r="C23" s="42" t="s">
        <v>41</v>
      </c>
      <c r="D23" s="43">
        <v>5650</v>
      </c>
      <c r="E23" s="44"/>
      <c r="F23" s="45"/>
      <c r="G23" s="46"/>
      <c r="H23" s="73">
        <f>SUM(H22,H16)</f>
        <v>10986</v>
      </c>
      <c r="I23" s="74">
        <f>SUM(I22,I16)</f>
        <v>31088</v>
      </c>
      <c r="J23" s="74">
        <f>SUM(J22,J16)</f>
        <v>15363</v>
      </c>
      <c r="K23" s="75">
        <f>SUM(K22,K16)</f>
        <v>4390</v>
      </c>
    </row>
    <row r="24" spans="1:11" s="23" customFormat="1" ht="9.75" customHeight="1">
      <c r="A24" s="47"/>
      <c r="B24" s="48"/>
      <c r="C24" s="49"/>
      <c r="D24" s="34"/>
      <c r="E24" s="35"/>
      <c r="F24" s="36"/>
      <c r="G24" s="37"/>
      <c r="H24" s="70"/>
      <c r="I24" s="71"/>
      <c r="J24" s="71"/>
      <c r="K24" s="72"/>
    </row>
    <row r="25" spans="1:11" s="23" customFormat="1" ht="15.75" customHeight="1">
      <c r="A25" s="31" t="s">
        <v>42</v>
      </c>
      <c r="B25" s="32" t="s">
        <v>43</v>
      </c>
      <c r="C25" s="33" t="s">
        <v>44</v>
      </c>
      <c r="D25" s="34">
        <v>1735</v>
      </c>
      <c r="E25" s="35"/>
      <c r="F25" s="36"/>
      <c r="G25" s="37"/>
      <c r="H25" s="70">
        <v>2656</v>
      </c>
      <c r="I25" s="71">
        <v>2700</v>
      </c>
      <c r="J25" s="71">
        <v>2700</v>
      </c>
      <c r="K25" s="72">
        <v>2600</v>
      </c>
    </row>
    <row r="26" spans="1:11" s="23" customFormat="1" ht="15.75" customHeight="1">
      <c r="A26" s="31" t="s">
        <v>45</v>
      </c>
      <c r="B26" s="32" t="s">
        <v>46</v>
      </c>
      <c r="C26" s="33" t="s">
        <v>47</v>
      </c>
      <c r="D26" s="34">
        <v>4065</v>
      </c>
      <c r="E26" s="50" t="s">
        <v>17</v>
      </c>
      <c r="F26" s="36"/>
      <c r="G26" s="37"/>
      <c r="H26" s="70">
        <v>1144</v>
      </c>
      <c r="I26" s="71">
        <v>1200</v>
      </c>
      <c r="J26" s="71">
        <v>1200</v>
      </c>
      <c r="K26" s="72">
        <v>900</v>
      </c>
    </row>
    <row r="27" spans="1:11" s="23" customFormat="1" ht="15.75" customHeight="1">
      <c r="A27" s="31"/>
      <c r="B27" s="32"/>
      <c r="C27" s="33" t="s">
        <v>71</v>
      </c>
      <c r="D27" s="34"/>
      <c r="E27" s="50"/>
      <c r="F27" s="36"/>
      <c r="G27" s="37"/>
      <c r="H27" s="70">
        <v>7155</v>
      </c>
      <c r="I27" s="71">
        <v>28620</v>
      </c>
      <c r="J27" s="71">
        <v>11925</v>
      </c>
      <c r="K27" s="72">
        <v>0</v>
      </c>
    </row>
    <row r="28" spans="1:11" s="23" customFormat="1" ht="15.75" customHeight="1">
      <c r="A28" s="31"/>
      <c r="B28" s="32"/>
      <c r="C28" s="33" t="s">
        <v>72</v>
      </c>
      <c r="D28" s="34"/>
      <c r="E28" s="50"/>
      <c r="F28" s="36"/>
      <c r="G28" s="37"/>
      <c r="H28" s="70"/>
      <c r="I28" s="71"/>
      <c r="J28" s="71"/>
      <c r="K28" s="72">
        <v>0</v>
      </c>
    </row>
    <row r="29" spans="1:11" s="23" customFormat="1" ht="15.75" customHeight="1">
      <c r="A29" s="31" t="s">
        <v>48</v>
      </c>
      <c r="B29" s="32" t="s">
        <v>49</v>
      </c>
      <c r="C29" s="33" t="s">
        <v>50</v>
      </c>
      <c r="D29" s="34">
        <v>5800</v>
      </c>
      <c r="E29" s="35"/>
      <c r="F29" s="36"/>
      <c r="G29" s="37"/>
      <c r="H29" s="70">
        <f>SUM(H25:H28)</f>
        <v>10955</v>
      </c>
      <c r="I29" s="71">
        <f>SUM(I25:I28)</f>
        <v>32520</v>
      </c>
      <c r="J29" s="71">
        <f>SUM(J25:J28)</f>
        <v>15825</v>
      </c>
      <c r="K29" s="72">
        <f>SUM(K25:K28)</f>
        <v>3500</v>
      </c>
    </row>
    <row r="30" spans="1:11" s="23" customFormat="1" ht="15.75" customHeight="1">
      <c r="A30" s="31" t="s">
        <v>51</v>
      </c>
      <c r="B30" s="32"/>
      <c r="C30" s="33"/>
      <c r="D30" s="34"/>
      <c r="E30" s="35"/>
      <c r="F30" s="36"/>
      <c r="G30" s="37"/>
      <c r="H30" s="70"/>
      <c r="I30" s="71"/>
      <c r="J30" s="71"/>
      <c r="K30" s="72"/>
    </row>
    <row r="31" spans="1:11" s="23" customFormat="1" ht="15.75" customHeight="1">
      <c r="A31" s="31" t="s">
        <v>52</v>
      </c>
      <c r="B31" s="32"/>
      <c r="C31" s="33" t="s">
        <v>53</v>
      </c>
      <c r="D31" s="34"/>
      <c r="E31" s="38" t="s">
        <v>29</v>
      </c>
      <c r="F31" s="36"/>
      <c r="G31" s="37"/>
      <c r="H31" s="70" t="s">
        <v>54</v>
      </c>
      <c r="I31" s="71"/>
      <c r="J31" s="71"/>
      <c r="K31" s="72">
        <v>950</v>
      </c>
    </row>
    <row r="32" spans="1:11" s="23" customFormat="1" ht="15.75" customHeight="1">
      <c r="A32" s="31" t="s">
        <v>55</v>
      </c>
      <c r="B32" s="32"/>
      <c r="C32" s="33"/>
      <c r="D32" s="34"/>
      <c r="E32" s="35"/>
      <c r="F32" s="36"/>
      <c r="G32" s="37"/>
      <c r="H32" s="70"/>
      <c r="I32" s="71"/>
      <c r="J32" s="71"/>
      <c r="K32" s="72"/>
    </row>
    <row r="33" spans="1:11" s="23" customFormat="1" ht="15.75" customHeight="1">
      <c r="A33" s="31" t="s">
        <v>56</v>
      </c>
      <c r="B33" s="32"/>
      <c r="C33" s="33" t="s">
        <v>57</v>
      </c>
      <c r="D33" s="34"/>
      <c r="E33" s="35"/>
      <c r="F33" s="36"/>
      <c r="G33" s="37"/>
      <c r="H33" s="70"/>
      <c r="I33" s="71"/>
      <c r="J33" s="71"/>
      <c r="K33" s="72"/>
    </row>
    <row r="34" spans="1:11" s="23" customFormat="1" ht="15.75" customHeight="1">
      <c r="A34" s="31" t="s">
        <v>58</v>
      </c>
      <c r="B34" s="32"/>
      <c r="C34" s="33" t="s">
        <v>35</v>
      </c>
      <c r="D34" s="34"/>
      <c r="E34" s="35"/>
      <c r="F34" s="36"/>
      <c r="G34" s="37"/>
      <c r="H34" s="70"/>
      <c r="I34" s="71"/>
      <c r="J34" s="71"/>
      <c r="K34" s="72"/>
    </row>
    <row r="35" spans="1:11" s="23" customFormat="1" ht="15.75" customHeight="1">
      <c r="A35" s="31" t="s">
        <v>59</v>
      </c>
      <c r="B35" s="32" t="s">
        <v>60</v>
      </c>
      <c r="C35" s="58" t="s">
        <v>61</v>
      </c>
      <c r="D35" s="34"/>
      <c r="E35" s="35"/>
      <c r="F35" s="36"/>
      <c r="G35" s="37"/>
      <c r="H35" s="70">
        <f>SUM(H30:H34)</f>
        <v>0</v>
      </c>
      <c r="I35" s="71">
        <f>SUM(I30:I34)</f>
        <v>0</v>
      </c>
      <c r="J35" s="71">
        <f>SUM(J30:J34)</f>
        <v>0</v>
      </c>
      <c r="K35" s="75">
        <v>1200</v>
      </c>
    </row>
    <row r="36" spans="1:11" s="23" customFormat="1" ht="15.75" customHeight="1">
      <c r="A36" s="40" t="s">
        <v>62</v>
      </c>
      <c r="B36" s="41" t="s">
        <v>63</v>
      </c>
      <c r="C36" s="42" t="s">
        <v>64</v>
      </c>
      <c r="D36" s="43">
        <v>5800</v>
      </c>
      <c r="E36" s="44"/>
      <c r="F36" s="45"/>
      <c r="G36" s="46"/>
      <c r="H36" s="73">
        <f>SUM(H35,H29)</f>
        <v>10955</v>
      </c>
      <c r="I36" s="74">
        <f>SUM(I35,I29)</f>
        <v>32520</v>
      </c>
      <c r="J36" s="74">
        <f>SUM(J35,J29)</f>
        <v>15825</v>
      </c>
      <c r="K36" s="75">
        <f>SUM(K35,K29)</f>
        <v>4700</v>
      </c>
    </row>
    <row r="37" spans="1:11" s="23" customFormat="1" ht="15.75" customHeight="1">
      <c r="A37" s="47" t="s">
        <v>65</v>
      </c>
      <c r="B37" s="48" t="s">
        <v>66</v>
      </c>
      <c r="C37" s="49" t="s">
        <v>67</v>
      </c>
      <c r="D37" s="34">
        <v>-150</v>
      </c>
      <c r="E37" s="35"/>
      <c r="F37" s="36"/>
      <c r="G37" s="37"/>
      <c r="H37" s="70">
        <f>H23-H36</f>
        <v>31</v>
      </c>
      <c r="I37" s="71">
        <f>I23-I36</f>
        <v>-1432</v>
      </c>
      <c r="J37" s="71">
        <f>J23-J36</f>
        <v>-462</v>
      </c>
      <c r="K37" s="72">
        <f>K23-K36</f>
        <v>-310</v>
      </c>
    </row>
    <row r="38" spans="1:11" s="23" customFormat="1" ht="15.75" customHeight="1">
      <c r="A38" s="51" t="s">
        <v>68</v>
      </c>
      <c r="B38" s="52" t="s">
        <v>69</v>
      </c>
      <c r="C38" s="53" t="s">
        <v>70</v>
      </c>
      <c r="D38" s="54">
        <v>1020</v>
      </c>
      <c r="E38" s="55"/>
      <c r="F38" s="56"/>
      <c r="G38" s="57"/>
      <c r="H38" s="76">
        <f>H6+H37</f>
        <v>3500</v>
      </c>
      <c r="I38" s="77">
        <f>I6+I37</f>
        <v>2068</v>
      </c>
      <c r="J38" s="77">
        <f>J6+J37</f>
        <v>1606</v>
      </c>
      <c r="K38" s="78">
        <f>K6+K37</f>
        <v>1296</v>
      </c>
    </row>
  </sheetData>
  <sheetProtection selectLockedCells="1" selectUnlockedCells="1"/>
  <mergeCells count="2">
    <mergeCell ref="A1:J1"/>
    <mergeCell ref="D4:K4"/>
  </mergeCells>
  <printOptions horizontalCentered="1"/>
  <pageMargins left="0.39375" right="0.39375" top="0.35" bottom="0.27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Čechy</cp:lastModifiedBy>
  <cp:lastPrinted>2016-12-12T16:14:43Z</cp:lastPrinted>
  <dcterms:created xsi:type="dcterms:W3CDTF">2015-12-04T04:42:24Z</dcterms:created>
  <dcterms:modified xsi:type="dcterms:W3CDTF">2017-02-27T08:48:06Z</dcterms:modified>
  <cp:category/>
  <cp:version/>
  <cp:contentType/>
  <cp:contentStatus/>
</cp:coreProperties>
</file>